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ERPUSTAKAAN\SURVEI KEGEMARAN MEMBACA\"/>
    </mc:Choice>
  </mc:AlternateContent>
  <bookViews>
    <workbookView xWindow="0" yWindow="0" windowWidth="19815" windowHeight="7815" firstSheet="2" activeTab="6"/>
  </bookViews>
  <sheets>
    <sheet name="Sheet4" sheetId="4" r:id="rId1"/>
    <sheet name="Sebaran Responden" sheetId="1" r:id="rId2"/>
    <sheet name="Hasil Survei" sheetId="2" r:id="rId3"/>
    <sheet name="FM" sheetId="3" r:id="rId4"/>
    <sheet name="DM" sheetId="5" r:id="rId5"/>
    <sheet name="JBD" sheetId="6" r:id="rId6"/>
    <sheet name="FAI" sheetId="7" r:id="rId7"/>
    <sheet name="DAI" sheetId="8" r:id="rId8"/>
    <sheet name="Nilai TGM" sheetId="9" r:id="rId9"/>
    <sheet name="Nilai TGM Laki" sheetId="10" r:id="rId10"/>
  </sheets>
  <calcPr calcId="162913"/>
</workbook>
</file>

<file path=xl/calcChain.xml><?xml version="1.0" encoding="utf-8"?>
<calcChain xmlns="http://schemas.openxmlformats.org/spreadsheetml/2006/main">
  <c r="K14" i="8" l="1"/>
  <c r="K13" i="8"/>
  <c r="K12" i="8"/>
  <c r="K11" i="8"/>
  <c r="K10" i="8"/>
  <c r="J14" i="7"/>
  <c r="J13" i="7"/>
  <c r="J12" i="7"/>
  <c r="J11" i="7"/>
  <c r="J10" i="7"/>
  <c r="J14" i="6"/>
  <c r="J13" i="6"/>
  <c r="J12" i="6"/>
  <c r="J11" i="6"/>
  <c r="J10" i="6"/>
  <c r="K14" i="5"/>
  <c r="K13" i="5"/>
  <c r="K12" i="5"/>
  <c r="K11" i="5"/>
  <c r="K10" i="5"/>
  <c r="L10" i="5" s="1"/>
  <c r="J15" i="3"/>
  <c r="J14" i="3"/>
  <c r="J13" i="3"/>
  <c r="J12" i="3"/>
  <c r="J11" i="3"/>
  <c r="AD147" i="2" a="1"/>
  <c r="AD151" i="2" s="1"/>
  <c r="H14" i="8" s="1"/>
  <c r="AC147" i="2" a="1"/>
  <c r="AC151" i="2" s="1"/>
  <c r="G14" i="7" s="1"/>
  <c r="AB147" i="2" a="1"/>
  <c r="AB149" i="2" s="1"/>
  <c r="G12" i="6" s="1"/>
  <c r="AA147" i="2" a="1"/>
  <c r="AA147" i="2" s="1"/>
  <c r="Z147" i="2" a="1"/>
  <c r="Z151" i="2" s="1"/>
  <c r="G15" i="3" s="1"/>
  <c r="Y143" i="2"/>
  <c r="X143" i="2"/>
  <c r="W143" i="2"/>
  <c r="V143" i="2"/>
  <c r="U143" i="2"/>
  <c r="T143" i="2"/>
  <c r="S143" i="2"/>
  <c r="R143" i="2"/>
  <c r="Q143" i="2"/>
  <c r="P145" i="2" s="1"/>
  <c r="P143" i="2"/>
  <c r="O143" i="2"/>
  <c r="N143" i="2"/>
  <c r="M143" i="2"/>
  <c r="L143" i="2"/>
  <c r="K143" i="2"/>
  <c r="J143" i="2"/>
  <c r="I143" i="2"/>
  <c r="H143" i="2"/>
  <c r="H145" i="2" s="1"/>
  <c r="G143" i="2"/>
  <c r="F145" i="2" s="1"/>
  <c r="F143" i="2"/>
  <c r="E143" i="2"/>
  <c r="D143" i="2"/>
  <c r="C143" i="2"/>
  <c r="B143" i="2"/>
  <c r="B145" i="2" s="1"/>
  <c r="D63" i="1"/>
  <c r="C42" i="1"/>
  <c r="E31" i="1"/>
  <c r="E30" i="1"/>
  <c r="E29" i="1"/>
  <c r="E28" i="1"/>
  <c r="E27" i="1"/>
  <c r="E26" i="1"/>
  <c r="E25" i="1"/>
  <c r="C22" i="1"/>
  <c r="F21" i="1"/>
  <c r="E21" i="1"/>
  <c r="D21" i="1"/>
  <c r="C21" i="1"/>
  <c r="G20" i="1"/>
  <c r="G19" i="1"/>
  <c r="G18" i="1"/>
  <c r="G17" i="1"/>
  <c r="G16" i="1"/>
  <c r="G15" i="1"/>
  <c r="G22" i="1" s="1"/>
  <c r="E12" i="1"/>
  <c r="K15" i="3" l="1"/>
  <c r="K12" i="6"/>
  <c r="K14" i="7"/>
  <c r="L14" i="8"/>
  <c r="Z149" i="2"/>
  <c r="G13" i="3" s="1"/>
  <c r="K13" i="3" s="1"/>
  <c r="Z147" i="2"/>
  <c r="AA148" i="2"/>
  <c r="H11" i="5" s="1"/>
  <c r="L11" i="5" s="1"/>
  <c r="AB150" i="2"/>
  <c r="G13" i="6" s="1"/>
  <c r="AD147" i="2"/>
  <c r="AA149" i="2"/>
  <c r="H12" i="5" s="1"/>
  <c r="AB151" i="2"/>
  <c r="G14" i="6" s="1"/>
  <c r="K14" i="6" s="1"/>
  <c r="Z148" i="2"/>
  <c r="G12" i="3" s="1"/>
  <c r="K12" i="3" s="1"/>
  <c r="AA150" i="2"/>
  <c r="H13" i="5" s="1"/>
  <c r="L13" i="5" s="1"/>
  <c r="AC147" i="2"/>
  <c r="AD148" i="2"/>
  <c r="H11" i="8" s="1"/>
  <c r="AD149" i="2"/>
  <c r="H12" i="8" s="1"/>
  <c r="Z150" i="2"/>
  <c r="G14" i="3" s="1"/>
  <c r="AB147" i="2"/>
  <c r="AC148" i="2"/>
  <c r="G11" i="7" s="1"/>
  <c r="AD150" i="2"/>
  <c r="H13" i="8" s="1"/>
  <c r="AC149" i="2"/>
  <c r="G12" i="7" s="1"/>
  <c r="AA151" i="2"/>
  <c r="H14" i="5" s="1"/>
  <c r="AB148" i="2"/>
  <c r="G11" i="6" s="1"/>
  <c r="K11" i="6" s="1"/>
  <c r="AC150" i="2"/>
  <c r="G13" i="7" s="1"/>
  <c r="L12" i="5" l="1"/>
  <c r="G10" i="6"/>
  <c r="AB153" i="2"/>
  <c r="K13" i="7"/>
  <c r="AA153" i="2"/>
  <c r="L13" i="8"/>
  <c r="H15" i="5"/>
  <c r="I10" i="5" s="1"/>
  <c r="L11" i="8"/>
  <c r="K11" i="7"/>
  <c r="L14" i="5"/>
  <c r="G10" i="7"/>
  <c r="AC153" i="2"/>
  <c r="Z153" i="2"/>
  <c r="G11" i="3"/>
  <c r="K14" i="3"/>
  <c r="K13" i="6"/>
  <c r="H10" i="8"/>
  <c r="AD153" i="2"/>
  <c r="K12" i="7"/>
  <c r="L12" i="8"/>
  <c r="I14" i="5" l="1"/>
  <c r="L15" i="5"/>
  <c r="H18" i="5" s="1"/>
  <c r="G21" i="5" s="1"/>
  <c r="G16" i="3"/>
  <c r="H11" i="3" s="1"/>
  <c r="K11" i="3"/>
  <c r="K16" i="3" s="1"/>
  <c r="G18" i="3" s="1"/>
  <c r="I12" i="5"/>
  <c r="I13" i="5"/>
  <c r="G15" i="6"/>
  <c r="H10" i="6" s="1"/>
  <c r="K10" i="6"/>
  <c r="K15" i="6" s="1"/>
  <c r="H15" i="8"/>
  <c r="L10" i="8"/>
  <c r="L15" i="8" s="1"/>
  <c r="G15" i="7"/>
  <c r="K10" i="7"/>
  <c r="K15" i="7" s="1"/>
  <c r="I11" i="5"/>
  <c r="H18" i="8" l="1"/>
  <c r="G21" i="8" s="1"/>
  <c r="G18" i="7"/>
  <c r="F21" i="7" s="1"/>
  <c r="I15" i="5"/>
  <c r="H12" i="6"/>
  <c r="H11" i="6"/>
  <c r="H13" i="6"/>
  <c r="H14" i="6"/>
  <c r="C11" i="9"/>
  <c r="F21" i="3"/>
  <c r="H14" i="7"/>
  <c r="H13" i="7"/>
  <c r="H12" i="7"/>
  <c r="H11" i="7"/>
  <c r="H10" i="7"/>
  <c r="I14" i="8"/>
  <c r="I12" i="8"/>
  <c r="I13" i="8"/>
  <c r="I11" i="8"/>
  <c r="I10" i="8"/>
  <c r="G18" i="6"/>
  <c r="F21" i="6" s="1"/>
  <c r="H15" i="3"/>
  <c r="H14" i="3"/>
  <c r="H13" i="3"/>
  <c r="H12" i="3"/>
  <c r="H16" i="3" s="1"/>
  <c r="H15" i="6" l="1"/>
  <c r="H15" i="7"/>
  <c r="I15" i="8"/>
</calcChain>
</file>

<file path=xl/sharedStrings.xml><?xml version="1.0" encoding="utf-8"?>
<sst xmlns="http://schemas.openxmlformats.org/spreadsheetml/2006/main" count="271" uniqueCount="140">
  <si>
    <t>Jumlah Penduduk  dan Rasio Jenis Kelamin Menurut Kecamatan</t>
  </si>
  <si>
    <t xml:space="preserve"> di Kota Gunungsitoli Tahun 2019</t>
  </si>
  <si>
    <t>No</t>
  </si>
  <si>
    <t>Kecamatan</t>
  </si>
  <si>
    <t>Jenis Kelamin</t>
  </si>
  <si>
    <t>Jumlah</t>
  </si>
  <si>
    <t>Rasio Jenis Kelamin</t>
  </si>
  <si>
    <t>Laki-laki</t>
  </si>
  <si>
    <t>Perempuan</t>
  </si>
  <si>
    <t>(1)</t>
  </si>
  <si>
    <t>(2)</t>
  </si>
  <si>
    <t>(3)</t>
  </si>
  <si>
    <t>(4)</t>
  </si>
  <si>
    <t>(5)</t>
  </si>
  <si>
    <t>(6)</t>
  </si>
  <si>
    <t>Gungsitoli Idanoi</t>
  </si>
  <si>
    <t>10 989</t>
  </si>
  <si>
    <t>11 496</t>
  </si>
  <si>
    <t>Gunungsitoli Selatan</t>
  </si>
  <si>
    <t>7 128</t>
  </si>
  <si>
    <t>7 579</t>
  </si>
  <si>
    <t>Gunungsitoli Barat</t>
  </si>
  <si>
    <t>3 700</t>
  </si>
  <si>
    <t>4 113</t>
  </si>
  <si>
    <t>Gunungsitoli</t>
  </si>
  <si>
    <t>36 067</t>
  </si>
  <si>
    <t>36 776</t>
  </si>
  <si>
    <t>Gunungsitoli Alo'oa</t>
  </si>
  <si>
    <t>3 334</t>
  </si>
  <si>
    <t>3 703</t>
  </si>
  <si>
    <t>Gunungsitoli Utara</t>
  </si>
  <si>
    <t>8 380</t>
  </si>
  <si>
    <t>9 161</t>
  </si>
  <si>
    <t>UMUR RESPONDEN</t>
  </si>
  <si>
    <t>10 - 24 Tahun</t>
  </si>
  <si>
    <t>25 - 39 Tahun</t>
  </si>
  <si>
    <t>40 - 54 Tahun</t>
  </si>
  <si>
    <t>55 - 69 Tahun</t>
  </si>
  <si>
    <t>JENIS KELAMIN RESPONDEN</t>
  </si>
  <si>
    <t>LAKI-LAKI</t>
  </si>
  <si>
    <t>PEREMPUAN</t>
  </si>
  <si>
    <t>PENDIDIKAN RESPONDEN</t>
  </si>
  <si>
    <t>SD tidak tamat</t>
  </si>
  <si>
    <t>SD/MI</t>
  </si>
  <si>
    <t>SMP/MTs</t>
  </si>
  <si>
    <t>SMA/SMK/MA</t>
  </si>
  <si>
    <t>Diploma- D1/D2/D3</t>
  </si>
  <si>
    <t>Sarjana - D4/S1</t>
  </si>
  <si>
    <t>Magister - S2</t>
  </si>
  <si>
    <t>Doktor - S3</t>
  </si>
  <si>
    <t>PEKERJAAN RESPONDEN</t>
  </si>
  <si>
    <t>Pelajar SD/MI</t>
  </si>
  <si>
    <t>Pelajar SMP/MTs</t>
  </si>
  <si>
    <t>Pelajar SMA/SMK/MA</t>
  </si>
  <si>
    <t>Mahasiswa</t>
  </si>
  <si>
    <t>Pegawai Negeri (ASN) (Selain guru dan dosen)</t>
  </si>
  <si>
    <t>Pegawai Swasta</t>
  </si>
  <si>
    <t>Pengusaha/Pedagang</t>
  </si>
  <si>
    <t>Pegawai Honorer</t>
  </si>
  <si>
    <t>Pegawai BUMN</t>
  </si>
  <si>
    <t>Anggota TNI/POLRI</t>
  </si>
  <si>
    <t>Dosen/Guru (Negeri dan Swasta)</t>
  </si>
  <si>
    <t>Buruh (Pabrik, penjaga toko, konstruksi, dll)</t>
  </si>
  <si>
    <t>Petani/Nelayan</t>
  </si>
  <si>
    <t>Profesi lainnya yang belum disebutkan</t>
  </si>
  <si>
    <t>Usia (Thn)</t>
  </si>
  <si>
    <t>Pendidikan</t>
  </si>
  <si>
    <t>Pekerjaan</t>
  </si>
  <si>
    <t>10-24</t>
  </si>
  <si>
    <t>25-39</t>
  </si>
  <si>
    <t>40-54</t>
  </si>
  <si>
    <t>55-69</t>
  </si>
  <si>
    <t>L</t>
  </si>
  <si>
    <t>P</t>
  </si>
  <si>
    <t>SMA/ SMK/MA</t>
  </si>
  <si>
    <t>Diploma-D1/D2/D3</t>
  </si>
  <si>
    <t>Sarjana-D4/S1</t>
  </si>
  <si>
    <t>Magister-S2</t>
  </si>
  <si>
    <t>Doktor-S3</t>
  </si>
  <si>
    <t>Pelajar SD</t>
  </si>
  <si>
    <t>Pelajar SMP/ MTs</t>
  </si>
  <si>
    <t>Pelajar SMA/ SMK/MA</t>
  </si>
  <si>
    <t>Peg. Negeri (ASN)</t>
  </si>
  <si>
    <t>Peg. Swasta</t>
  </si>
  <si>
    <t>Pengusaha/ Pedagang</t>
  </si>
  <si>
    <t>Honorer</t>
  </si>
  <si>
    <t>Peg. BUMN</t>
  </si>
  <si>
    <t>TNI/ POLRI</t>
  </si>
  <si>
    <t>Frekuensi Membaca</t>
  </si>
  <si>
    <t>Durasi Membaca</t>
  </si>
  <si>
    <t>Jumlah Buku Dibaca</t>
  </si>
  <si>
    <t>Frekuensi Akses Internet</t>
  </si>
  <si>
    <t>Durasi Akses Internet</t>
  </si>
  <si>
    <t>Informasi Tambahan</t>
  </si>
  <si>
    <t>FREKUENSI MEMBACA PER MINGGU</t>
  </si>
  <si>
    <t>No.</t>
  </si>
  <si>
    <t>Interval Skor</t>
  </si>
  <si>
    <t>Kategori</t>
  </si>
  <si>
    <t>Jumlah Responden</t>
  </si>
  <si>
    <t>%</t>
  </si>
  <si>
    <t>xi</t>
  </si>
  <si>
    <t>fi.xi</t>
  </si>
  <si>
    <t>Tidak Pernah</t>
  </si>
  <si>
    <t>-</t>
  </si>
  <si>
    <t>Sangat Rendah</t>
  </si>
  <si>
    <t>1 - 2 kali</t>
  </si>
  <si>
    <t>Rendah</t>
  </si>
  <si>
    <t>3 - 4 kali</t>
  </si>
  <si>
    <t>Sedang</t>
  </si>
  <si>
    <t>5 - 6 kali</t>
  </si>
  <si>
    <t>Tinggi</t>
  </si>
  <si>
    <t>&gt; 6 kali</t>
  </si>
  <si>
    <t>Sangat Tinggi</t>
  </si>
  <si>
    <t>Grand Total</t>
  </si>
  <si>
    <t>Frekuensi Membaca per Minggu</t>
  </si>
  <si>
    <t>Nilai Rata-Rata</t>
  </si>
  <si>
    <t>3-4 Kali</t>
  </si>
  <si>
    <t>DURASI MEMBACA</t>
  </si>
  <si>
    <t>1 - 59 menit</t>
  </si>
  <si>
    <t>1 jam - 1 jam 59 menit</t>
  </si>
  <si>
    <t>2 jam - 2 jam 59 menit</t>
  </si>
  <si>
    <t>&gt; 3 jam</t>
  </si>
  <si>
    <t>Durasi Membaca per Hari</t>
  </si>
  <si>
    <t>JUMLAH BUKU DIBACA</t>
  </si>
  <si>
    <t>1-2 bahan bacaan</t>
  </si>
  <si>
    <t>3-4 bahan bacaan</t>
  </si>
  <si>
    <t>5-6 bahan bacaan</t>
  </si>
  <si>
    <t>&gt; 6 bahan bacaan</t>
  </si>
  <si>
    <t>Jumlah Buku Dibaca per tiga bulan</t>
  </si>
  <si>
    <t>FREKUENSI AKSES INTERNET</t>
  </si>
  <si>
    <t>1-2 kali</t>
  </si>
  <si>
    <t>3-4 kali</t>
  </si>
  <si>
    <t>5-6 kali</t>
  </si>
  <si>
    <t>Frekuensi Akses Internet dalam Satu Minggu</t>
  </si>
  <si>
    <t>DURASI AKSES INTERNET</t>
  </si>
  <si>
    <t>Durasi Akses Internet dalam satu hari</t>
  </si>
  <si>
    <t>TGM = (0.3 x FM)+(0.3 x DM)+(0.3 JBD)+(0.05 x FAI)+(0.05 x DAI)</t>
  </si>
  <si>
    <t>Nilai TGM =</t>
  </si>
  <si>
    <t>Kategori Kegemaran Membaca =</t>
  </si>
  <si>
    <t>SEDANG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</si>
</sst>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>
    <font>
      <sz val="11"/>
      <color theme="1"/>
      <name val="Calibri"/>
      <charset val="134"/>
      <scheme val="minor"/>
    </font>
    <font>
      <b/>
      <sz val="20"/>
      <color theme="1"/>
      <name val="Calibri"/>
      <charset val="134"/>
      <scheme val="minor"/>
    </font>
    <font>
      <b/>
      <sz val="20"/>
      <color rgb="FFFF0000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sz val="11"/>
      <color rgb="FFFF0000"/>
      <name val="Calibri"/>
      <charset val="134"/>
      <scheme val="minor"/>
    </font>
    <font>
      <b/>
      <sz val="11"/>
      <color rgb="FFFF0000"/>
      <name val="Calibri"/>
      <charset val="134"/>
      <scheme val="minor"/>
    </font>
    <font>
      <b/>
      <sz val="11"/>
      <name val="Calibri"/>
      <charset val="134"/>
      <scheme val="minor"/>
    </font>
    <font>
      <sz val="11"/>
      <name val="Calibri"/>
      <charset val="134"/>
      <scheme val="minor"/>
    </font>
    <font>
      <sz val="11"/>
      <color rgb="FF0070C0"/>
      <name val="Calibri"/>
      <charset val="134"/>
      <scheme val="minor"/>
    </font>
    <font>
      <b/>
      <sz val="11"/>
      <color theme="0"/>
      <name val="Calibri"/>
      <charset val="134"/>
      <scheme val="minor"/>
    </font>
    <font>
      <b/>
      <sz val="10"/>
      <name val="Calibri"/>
      <charset val="134"/>
      <scheme val="minor"/>
    </font>
    <font>
      <sz val="10"/>
      <color theme="1"/>
      <name val="Calibri"/>
      <charset val="134"/>
      <scheme val="minor"/>
    </font>
    <font>
      <sz val="9"/>
      <color theme="1"/>
      <name val="Calibri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5117038483843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/>
    <xf numFmtId="2" fontId="2" fillId="0" borderId="0" xfId="0" applyNumberFormat="1" applyFont="1"/>
    <xf numFmtId="2" fontId="1" fillId="0" borderId="0" xfId="0" applyNumberFormat="1" applyFont="1"/>
    <xf numFmtId="0" fontId="2" fillId="0" borderId="0" xfId="0" applyFont="1"/>
    <xf numFmtId="0" fontId="3" fillId="0" borderId="0" xfId="0" applyFont="1" applyAlignment="1">
      <alignment vertical="center" wrapText="1"/>
    </xf>
    <xf numFmtId="0" fontId="4" fillId="0" borderId="0" xfId="0" applyFont="1"/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17" fontId="0" fillId="0" borderId="0" xfId="0" applyNumberFormat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5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vertical="center" wrapText="1"/>
    </xf>
    <xf numFmtId="0" fontId="0" fillId="0" borderId="1" xfId="0" applyBorder="1"/>
    <xf numFmtId="0" fontId="3" fillId="0" borderId="1" xfId="0" applyFont="1" applyBorder="1"/>
    <xf numFmtId="0" fontId="0" fillId="0" borderId="0" xfId="0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0" fontId="8" fillId="0" borderId="0" xfId="0" applyFont="1"/>
    <xf numFmtId="0" fontId="3" fillId="0" borderId="0" xfId="0" applyFont="1" applyAlignment="1"/>
    <xf numFmtId="0" fontId="3" fillId="0" borderId="0" xfId="0" applyFont="1" applyAlignment="1">
      <alignment vertical="top"/>
    </xf>
    <xf numFmtId="0" fontId="9" fillId="4" borderId="0" xfId="0" applyFont="1" applyFill="1" applyAlignment="1">
      <alignment horizontal="center"/>
    </xf>
    <xf numFmtId="0" fontId="10" fillId="5" borderId="0" xfId="0" applyFont="1" applyFill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/>
    <xf numFmtId="3" fontId="12" fillId="0" borderId="0" xfId="0" applyNumberFormat="1" applyFont="1" applyAlignment="1">
      <alignment horizontal="center"/>
    </xf>
    <xf numFmtId="2" fontId="12" fillId="0" borderId="0" xfId="0" applyNumberFormat="1" applyFont="1" applyAlignment="1">
      <alignment horizontal="center"/>
    </xf>
    <xf numFmtId="0" fontId="11" fillId="5" borderId="0" xfId="0" applyFont="1" applyFill="1" applyAlignment="1">
      <alignment horizontal="center"/>
    </xf>
    <xf numFmtId="0" fontId="11" fillId="5" borderId="0" xfId="0" applyFont="1" applyFill="1"/>
    <xf numFmtId="3" fontId="12" fillId="5" borderId="0" xfId="0" applyNumberFormat="1" applyFont="1" applyFill="1" applyAlignment="1">
      <alignment horizontal="center"/>
    </xf>
    <xf numFmtId="2" fontId="12" fillId="5" borderId="0" xfId="0" applyNumberFormat="1" applyFont="1" applyFill="1" applyAlignment="1">
      <alignment horizontal="center"/>
    </xf>
    <xf numFmtId="3" fontId="3" fillId="0" borderId="0" xfId="0" applyNumberFormat="1" applyFont="1"/>
    <xf numFmtId="2" fontId="0" fillId="0" borderId="0" xfId="0" applyNumberFormat="1"/>
    <xf numFmtId="1" fontId="0" fillId="0" borderId="0" xfId="0" applyNumberFormat="1"/>
    <xf numFmtId="0" fontId="11" fillId="6" borderId="0" xfId="0" applyFont="1" applyFill="1" applyAlignment="1">
      <alignment horizontal="center"/>
    </xf>
    <xf numFmtId="0" fontId="11" fillId="6" borderId="0" xfId="0" applyFont="1" applyFill="1"/>
    <xf numFmtId="1" fontId="3" fillId="0" borderId="0" xfId="0" applyNumberFormat="1" applyFont="1"/>
    <xf numFmtId="0" fontId="0" fillId="6" borderId="0" xfId="0" applyFill="1"/>
    <xf numFmtId="0" fontId="0" fillId="5" borderId="0" xfId="0" applyFill="1" applyAlignment="1">
      <alignment horizontal="center"/>
    </xf>
    <xf numFmtId="0" fontId="0" fillId="5" borderId="0" xfId="0" applyFill="1"/>
    <xf numFmtId="0" fontId="10" fillId="5" borderId="0" xfId="0" quotePrefix="1" applyFont="1" applyFill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top"/>
    </xf>
    <xf numFmtId="0" fontId="9" fillId="4" borderId="0" xfId="0" applyFont="1" applyFill="1" applyAlignment="1">
      <alignment horizontal="center"/>
    </xf>
    <xf numFmtId="0" fontId="9" fillId="4" borderId="0" xfId="0" applyFont="1" applyFill="1" applyAlignment="1">
      <alignment horizontal="center" vertical="center"/>
    </xf>
    <xf numFmtId="0" fontId="9" fillId="4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/>
    </xf>
    <xf numFmtId="0" fontId="3" fillId="3" borderId="0" xfId="0" applyFont="1" applyFill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17" fontId="0" fillId="0" borderId="1" xfId="0" applyNumberFormat="1" applyBorder="1" applyAlignment="1">
      <alignment horizontal="center"/>
    </xf>
    <xf numFmtId="0" fontId="3" fillId="0" borderId="1" xfId="0" applyFont="1" applyBorder="1" applyAlignment="1"/>
    <xf numFmtId="0" fontId="5" fillId="0" borderId="1" xfId="0" applyFont="1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264086</xdr:colOff>
      <xdr:row>0</xdr:row>
      <xdr:rowOff>0</xdr:rowOff>
    </xdr:from>
    <xdr:to>
      <xdr:col>1</xdr:col>
      <xdr:colOff>633525</xdr:colOff>
      <xdr:row>4</xdr:row>
      <xdr:rowOff>136071</xdr:rowOff>
    </xdr:to>
    <xdr:pic>
      <xdr:nvPicPr>
        <xdr:cNvPr id="2" name="Picture 1" descr="logo daerah foer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</a:blip>
        <a:srcRect l="2588" t="4712" r="2330" b="4112"/>
        <a:stretch>
          <a:fillRect/>
        </a:stretch>
      </xdr:blipFill>
      <xdr:spPr>
        <a:xfrm>
          <a:off x="264086" y="0"/>
          <a:ext cx="723225" cy="898071"/>
        </a:xfrm>
        <a:prstGeom prst="rect">
          <a:avLst/>
        </a:prstGeom>
        <a:noFill/>
      </xdr:spPr>
    </xdr:pic>
    <xdr:clientData/>
  </xdr:twoCellAnchor>
  <xdr:twoCellAnchor>
    <xdr:from>
      <xdr:col>1</xdr:col>
      <xdr:colOff>503465</xdr:colOff>
      <xdr:row>0</xdr:row>
      <xdr:rowOff>0</xdr:rowOff>
    </xdr:from>
    <xdr:to>
      <xdr:col>10</xdr:col>
      <xdr:colOff>20412</xdr:colOff>
      <xdr:row>7</xdr:row>
      <xdr:rowOff>68035</xdr:rowOff>
    </xdr:to>
    <xdr:sp macro="" textlink="">
      <xdr:nvSpPr>
        <xdr:cNvPr id="3" name="Rectangle 2"/>
        <xdr:cNvSpPr/>
      </xdr:nvSpPr>
      <xdr:spPr>
        <a:xfrm>
          <a:off x="857251" y="0"/>
          <a:ext cx="4993822" cy="1020535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defPPr>
            <a:defRPr lang="id-ID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6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PEMERINTAH KOTA GUNUNGSITOLI</a:t>
          </a:r>
          <a:endParaRPr lang="en-US" sz="16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n-US" sz="2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DINAS PERPUSTAKAAN DAN KEARSIPAN</a:t>
          </a:r>
          <a:endParaRPr lang="en-US" sz="20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n-U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Jalan Pancasila Nomor 21 Kode Pos 22814 </a:t>
          </a:r>
          <a:endParaRPr lang="en-US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n-U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GUNUNGSITOLI </a:t>
          </a:r>
          <a:endParaRPr lang="en-US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</a:p>
        <a:p>
          <a:pPr algn="ctr"/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</a:p>
      </xdr:txBody>
    </xdr:sp>
    <xdr:clientData/>
  </xdr:twoCellAnchor>
  <xdr:twoCellAnchor>
    <xdr:from>
      <xdr:col>0</xdr:col>
      <xdr:colOff>0</xdr:colOff>
      <xdr:row>5</xdr:row>
      <xdr:rowOff>131836</xdr:rowOff>
    </xdr:from>
    <xdr:to>
      <xdr:col>11</xdr:col>
      <xdr:colOff>0</xdr:colOff>
      <xdr:row>5</xdr:row>
      <xdr:rowOff>138795</xdr:rowOff>
    </xdr:to>
    <xdr:cxnSp macro="">
      <xdr:nvCxnSpPr>
        <xdr:cNvPr id="4" name="Straight Connector 3"/>
        <xdr:cNvCxnSpPr/>
      </xdr:nvCxnSpPr>
      <xdr:spPr>
        <a:xfrm flipV="1">
          <a:off x="0" y="1084336"/>
          <a:ext cx="6429375" cy="6959"/>
        </a:xfrm>
        <a:prstGeom prst="line">
          <a:avLst/>
        </a:prstGeom>
        <a:ln cmpd="thickThin"/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850448</xdr:colOff>
      <xdr:row>22</xdr:row>
      <xdr:rowOff>20410</xdr:rowOff>
    </xdr:from>
    <xdr:to>
      <xdr:col>11</xdr:col>
      <xdr:colOff>149679</xdr:colOff>
      <xdr:row>30</xdr:row>
      <xdr:rowOff>129267</xdr:rowOff>
    </xdr:to>
    <xdr:sp macro="" textlink="">
      <xdr:nvSpPr>
        <xdr:cNvPr id="6" name="Rectangle 5"/>
        <xdr:cNvSpPr/>
      </xdr:nvSpPr>
      <xdr:spPr>
        <a:xfrm>
          <a:off x="4027716" y="4592410"/>
          <a:ext cx="2551338" cy="1632857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defPPr>
            <a:defRPr lang="id-ID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n-US" sz="1100" b="0">
              <a:latin typeface="Arial Narrow" panose="020B0606020202030204" pitchFamily="34" charset="0"/>
            </a:rPr>
            <a:t>Gunungsitoli,</a:t>
          </a:r>
          <a:r>
            <a:rPr lang="en-US" sz="1100" b="0" baseline="0">
              <a:latin typeface="Arial Narrow" panose="020B0606020202030204" pitchFamily="34" charset="0"/>
            </a:rPr>
            <a:t> 30 Desember 2022</a:t>
          </a:r>
        </a:p>
        <a:p>
          <a:pPr algn="l"/>
          <a:endParaRPr lang="en-US" sz="800" b="0" baseline="0">
            <a:latin typeface="Arial Narrow" panose="020B0606020202030204" pitchFamily="34" charset="0"/>
          </a:endParaRPr>
        </a:p>
        <a:p>
          <a:pPr algn="l"/>
          <a:r>
            <a:rPr lang="en-US" sz="1100" b="0" baseline="0">
              <a:latin typeface="Arial Narrow" panose="020B0606020202030204" pitchFamily="34" charset="0"/>
            </a:rPr>
            <a:t>Kepala Dinas Perpustakaan Dan</a:t>
          </a:r>
        </a:p>
        <a:p>
          <a:pPr algn="l"/>
          <a:r>
            <a:rPr lang="en-US" sz="1100" b="0" baseline="0">
              <a:latin typeface="Arial Narrow" panose="020B0606020202030204" pitchFamily="34" charset="0"/>
            </a:rPr>
            <a:t>Kearsipan Kota Gunungsitoli</a:t>
          </a:r>
        </a:p>
        <a:p>
          <a:pPr algn="l"/>
          <a:endParaRPr lang="en-US" sz="1100" b="0" baseline="0">
            <a:latin typeface="Arial Narrow" panose="020B0606020202030204" pitchFamily="34" charset="0"/>
          </a:endParaRPr>
        </a:p>
        <a:p>
          <a:pPr algn="l"/>
          <a:endParaRPr lang="en-US" sz="1100" b="0" baseline="0">
            <a:latin typeface="Arial Narrow" panose="020B0606020202030204" pitchFamily="34" charset="0"/>
          </a:endParaRPr>
        </a:p>
        <a:p>
          <a:pPr algn="l"/>
          <a:endParaRPr lang="en-US" sz="1100" b="0" baseline="0">
            <a:latin typeface="Arial Narrow" panose="020B0606020202030204" pitchFamily="34" charset="0"/>
          </a:endParaRPr>
        </a:p>
        <a:p>
          <a:pPr algn="l"/>
          <a:endParaRPr lang="en-US" sz="1100" b="0" baseline="0">
            <a:latin typeface="Arial Narrow" panose="020B0606020202030204" pitchFamily="34" charset="0"/>
          </a:endParaRPr>
        </a:p>
        <a:p>
          <a:pPr algn="l"/>
          <a:r>
            <a:rPr lang="en-US" sz="1100" b="0" u="sng" baseline="0">
              <a:latin typeface="Arial Narrow" panose="020B0606020202030204" pitchFamily="34" charset="0"/>
            </a:rPr>
            <a:t>ANOTONA GEA, S.Pd., M.M.</a:t>
          </a:r>
        </a:p>
        <a:p>
          <a:pPr algn="l"/>
          <a:r>
            <a:rPr lang="en-US" sz="1100" b="0" baseline="0">
              <a:latin typeface="Arial Narrow" panose="020B0606020202030204" pitchFamily="34" charset="0"/>
            </a:rPr>
            <a:t>PEMBINA TINGKAT I</a:t>
          </a:r>
        </a:p>
        <a:p>
          <a:pPr algn="l"/>
          <a:r>
            <a:rPr lang="en-US" sz="1100" b="0" baseline="0">
              <a:latin typeface="Arial Narrow" panose="020B0606020202030204" pitchFamily="34" charset="0"/>
            </a:rPr>
            <a:t>NIP. 19700527 199401 1 002</a:t>
          </a:r>
          <a:endParaRPr lang="en-US" sz="1100" b="0">
            <a:latin typeface="Arial Narrow" panose="020B060602020203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293852</xdr:colOff>
      <xdr:row>0</xdr:row>
      <xdr:rowOff>89297</xdr:rowOff>
    </xdr:from>
    <xdr:to>
      <xdr:col>2</xdr:col>
      <xdr:colOff>636986</xdr:colOff>
      <xdr:row>5</xdr:row>
      <xdr:rowOff>2701</xdr:rowOff>
    </xdr:to>
    <xdr:pic>
      <xdr:nvPicPr>
        <xdr:cNvPr id="2" name="Picture 1" descr="logo daerah foer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</a:blip>
        <a:srcRect l="2588" t="4712" r="2330" b="4112"/>
        <a:stretch>
          <a:fillRect/>
        </a:stretch>
      </xdr:blipFill>
      <xdr:spPr>
        <a:xfrm>
          <a:off x="293852" y="89297"/>
          <a:ext cx="694368" cy="865904"/>
        </a:xfrm>
        <a:prstGeom prst="rect">
          <a:avLst/>
        </a:prstGeom>
        <a:noFill/>
      </xdr:spPr>
    </xdr:pic>
    <xdr:clientData/>
  </xdr:twoCellAnchor>
  <xdr:twoCellAnchor>
    <xdr:from>
      <xdr:col>1</xdr:col>
      <xdr:colOff>0</xdr:colOff>
      <xdr:row>5</xdr:row>
      <xdr:rowOff>131836</xdr:rowOff>
    </xdr:from>
    <xdr:to>
      <xdr:col>12</xdr:col>
      <xdr:colOff>0</xdr:colOff>
      <xdr:row>5</xdr:row>
      <xdr:rowOff>138795</xdr:rowOff>
    </xdr:to>
    <xdr:cxnSp macro="">
      <xdr:nvCxnSpPr>
        <xdr:cNvPr id="3" name="Straight Connector 2"/>
        <xdr:cNvCxnSpPr/>
      </xdr:nvCxnSpPr>
      <xdr:spPr>
        <a:xfrm flipV="1">
          <a:off x="0" y="1084336"/>
          <a:ext cx="6438900" cy="6959"/>
        </a:xfrm>
        <a:prstGeom prst="line">
          <a:avLst/>
        </a:prstGeom>
        <a:ln cmpd="thickThin"/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559594</xdr:colOff>
      <xdr:row>0</xdr:row>
      <xdr:rowOff>0</xdr:rowOff>
    </xdr:from>
    <xdr:to>
      <xdr:col>10</xdr:col>
      <xdr:colOff>147978</xdr:colOff>
      <xdr:row>7</xdr:row>
      <xdr:rowOff>68035</xdr:rowOff>
    </xdr:to>
    <xdr:sp macro="" textlink="">
      <xdr:nvSpPr>
        <xdr:cNvPr id="4" name="Rectangle 3"/>
        <xdr:cNvSpPr/>
      </xdr:nvSpPr>
      <xdr:spPr>
        <a:xfrm>
          <a:off x="910828" y="0"/>
          <a:ext cx="4993822" cy="1401535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defPPr>
            <a:defRPr lang="id-ID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6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PEMERINTAH KOTA GUNUNGSITOLI</a:t>
          </a:r>
          <a:endParaRPr lang="en-US" sz="16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n-US" sz="2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DINAS PERPUSTAKAAN DAN KEARSIPAN</a:t>
          </a:r>
          <a:endParaRPr lang="en-US" sz="20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n-U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Jalan Pancasila Nomor 21 Kode Pos 22814 </a:t>
          </a:r>
          <a:endParaRPr lang="en-US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n-U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GUNUNGSITOLI </a:t>
          </a:r>
          <a:endParaRPr lang="en-US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</a:p>
        <a:p>
          <a:pPr algn="ctr"/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</a:p>
      </xdr:txBody>
    </xdr:sp>
    <xdr:clientData/>
  </xdr:twoCellAnchor>
  <xdr:twoCellAnchor>
    <xdr:from>
      <xdr:col>8</xdr:col>
      <xdr:colOff>113110</xdr:colOff>
      <xdr:row>21</xdr:row>
      <xdr:rowOff>101203</xdr:rowOff>
    </xdr:from>
    <xdr:to>
      <xdr:col>12</xdr:col>
      <xdr:colOff>259385</xdr:colOff>
      <xdr:row>30</xdr:row>
      <xdr:rowOff>19560</xdr:rowOff>
    </xdr:to>
    <xdr:sp macro="" textlink="">
      <xdr:nvSpPr>
        <xdr:cNvPr id="5" name="Rectangle 4"/>
        <xdr:cNvSpPr/>
      </xdr:nvSpPr>
      <xdr:spPr>
        <a:xfrm>
          <a:off x="4649391" y="4482703"/>
          <a:ext cx="2551338" cy="1632857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defPPr>
            <a:defRPr lang="id-ID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n-US" sz="1100" b="0">
              <a:latin typeface="Arial Narrow" panose="020B0606020202030204" pitchFamily="34" charset="0"/>
            </a:rPr>
            <a:t>Gunungsitoli,</a:t>
          </a:r>
          <a:r>
            <a:rPr lang="en-US" sz="1100" b="0" baseline="0">
              <a:latin typeface="Arial Narrow" panose="020B0606020202030204" pitchFamily="34" charset="0"/>
            </a:rPr>
            <a:t> 30 Desember 2022</a:t>
          </a:r>
        </a:p>
        <a:p>
          <a:pPr algn="l"/>
          <a:endParaRPr lang="en-US" sz="800" b="0" baseline="0">
            <a:latin typeface="Arial Narrow" panose="020B0606020202030204" pitchFamily="34" charset="0"/>
          </a:endParaRPr>
        </a:p>
        <a:p>
          <a:pPr algn="l"/>
          <a:r>
            <a:rPr lang="en-US" sz="1100" b="0" baseline="0">
              <a:latin typeface="Arial Narrow" panose="020B0606020202030204" pitchFamily="34" charset="0"/>
            </a:rPr>
            <a:t>Kepala Dinas Perpustakaan Dan</a:t>
          </a:r>
        </a:p>
        <a:p>
          <a:pPr algn="l"/>
          <a:r>
            <a:rPr lang="en-US" sz="1100" b="0" baseline="0">
              <a:latin typeface="Arial Narrow" panose="020B0606020202030204" pitchFamily="34" charset="0"/>
            </a:rPr>
            <a:t>Kearsipan Kota Gunungsitoli</a:t>
          </a:r>
        </a:p>
        <a:p>
          <a:pPr algn="l"/>
          <a:endParaRPr lang="en-US" sz="1100" b="0" baseline="0">
            <a:latin typeface="Arial Narrow" panose="020B0606020202030204" pitchFamily="34" charset="0"/>
          </a:endParaRPr>
        </a:p>
        <a:p>
          <a:pPr algn="l"/>
          <a:endParaRPr lang="en-US" sz="1100" b="0" baseline="0">
            <a:latin typeface="Arial Narrow" panose="020B0606020202030204" pitchFamily="34" charset="0"/>
          </a:endParaRPr>
        </a:p>
        <a:p>
          <a:pPr algn="l"/>
          <a:endParaRPr lang="en-US" sz="1100" b="0" baseline="0">
            <a:latin typeface="Arial Narrow" panose="020B0606020202030204" pitchFamily="34" charset="0"/>
          </a:endParaRPr>
        </a:p>
        <a:p>
          <a:pPr algn="l"/>
          <a:endParaRPr lang="en-US" sz="1100" b="0" baseline="0">
            <a:latin typeface="Arial Narrow" panose="020B0606020202030204" pitchFamily="34" charset="0"/>
          </a:endParaRPr>
        </a:p>
        <a:p>
          <a:pPr algn="l"/>
          <a:r>
            <a:rPr lang="en-US" sz="1100" b="0" u="sng" baseline="0">
              <a:latin typeface="Arial Narrow" panose="020B0606020202030204" pitchFamily="34" charset="0"/>
            </a:rPr>
            <a:t>ANOTONA GEA, S.Pd., M.M.</a:t>
          </a:r>
        </a:p>
        <a:p>
          <a:pPr algn="l"/>
          <a:r>
            <a:rPr lang="en-US" sz="1100" b="0" baseline="0">
              <a:latin typeface="Arial Narrow" panose="020B0606020202030204" pitchFamily="34" charset="0"/>
            </a:rPr>
            <a:t>PEMBINA TINGKAT I</a:t>
          </a:r>
        </a:p>
        <a:p>
          <a:pPr algn="l"/>
          <a:r>
            <a:rPr lang="en-US" sz="1100" b="0" baseline="0">
              <a:latin typeface="Arial Narrow" panose="020B0606020202030204" pitchFamily="34" charset="0"/>
            </a:rPr>
            <a:t>NIP. 19700527 199401 1 002</a:t>
          </a:r>
          <a:endParaRPr lang="en-US" sz="1100" b="0">
            <a:latin typeface="Arial Narrow" panose="020B0606020202030204" pitchFamily="34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333375</xdr:colOff>
      <xdr:row>21</xdr:row>
      <xdr:rowOff>104775</xdr:rowOff>
    </xdr:from>
    <xdr:to>
      <xdr:col>11</xdr:col>
      <xdr:colOff>484413</xdr:colOff>
      <xdr:row>30</xdr:row>
      <xdr:rowOff>23132</xdr:rowOff>
    </xdr:to>
    <xdr:sp macro="" textlink="">
      <xdr:nvSpPr>
        <xdr:cNvPr id="2" name="Rectangle 1"/>
        <xdr:cNvSpPr/>
      </xdr:nvSpPr>
      <xdr:spPr>
        <a:xfrm>
          <a:off x="4867275" y="4486275"/>
          <a:ext cx="2551338" cy="1632857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defPPr>
            <a:defRPr lang="id-ID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n-US" sz="1100" b="0">
              <a:latin typeface="Arial Narrow" panose="020B0606020202030204" pitchFamily="34" charset="0"/>
            </a:rPr>
            <a:t>Gunungsitoli,</a:t>
          </a:r>
          <a:r>
            <a:rPr lang="en-US" sz="1100" b="0" baseline="0">
              <a:latin typeface="Arial Narrow" panose="020B0606020202030204" pitchFamily="34" charset="0"/>
            </a:rPr>
            <a:t> 30 Desember 2022</a:t>
          </a:r>
        </a:p>
        <a:p>
          <a:pPr algn="l"/>
          <a:endParaRPr lang="en-US" sz="800" b="0" baseline="0">
            <a:latin typeface="Arial Narrow" panose="020B0606020202030204" pitchFamily="34" charset="0"/>
          </a:endParaRPr>
        </a:p>
        <a:p>
          <a:pPr algn="l"/>
          <a:r>
            <a:rPr lang="en-US" sz="1100" b="0" baseline="0">
              <a:latin typeface="Arial Narrow" panose="020B0606020202030204" pitchFamily="34" charset="0"/>
            </a:rPr>
            <a:t>Kepala Dinas Perpustakaan Dan</a:t>
          </a:r>
        </a:p>
        <a:p>
          <a:pPr algn="l"/>
          <a:r>
            <a:rPr lang="en-US" sz="1100" b="0" baseline="0">
              <a:latin typeface="Arial Narrow" panose="020B0606020202030204" pitchFamily="34" charset="0"/>
            </a:rPr>
            <a:t>Kearsipan Kota Gunungsitoli</a:t>
          </a:r>
        </a:p>
        <a:p>
          <a:pPr algn="l"/>
          <a:endParaRPr lang="en-US" sz="1100" b="0" baseline="0">
            <a:latin typeface="Arial Narrow" panose="020B0606020202030204" pitchFamily="34" charset="0"/>
          </a:endParaRPr>
        </a:p>
        <a:p>
          <a:pPr algn="l"/>
          <a:endParaRPr lang="en-US" sz="1100" b="0" baseline="0">
            <a:latin typeface="Arial Narrow" panose="020B0606020202030204" pitchFamily="34" charset="0"/>
          </a:endParaRPr>
        </a:p>
        <a:p>
          <a:pPr algn="l"/>
          <a:endParaRPr lang="en-US" sz="1100" b="0" baseline="0">
            <a:latin typeface="Arial Narrow" panose="020B0606020202030204" pitchFamily="34" charset="0"/>
          </a:endParaRPr>
        </a:p>
        <a:p>
          <a:pPr algn="l"/>
          <a:endParaRPr lang="en-US" sz="1100" b="0" baseline="0">
            <a:latin typeface="Arial Narrow" panose="020B0606020202030204" pitchFamily="34" charset="0"/>
          </a:endParaRPr>
        </a:p>
        <a:p>
          <a:pPr algn="l"/>
          <a:r>
            <a:rPr lang="en-US" sz="1100" b="0" u="sng" baseline="0">
              <a:latin typeface="Arial Narrow" panose="020B0606020202030204" pitchFamily="34" charset="0"/>
            </a:rPr>
            <a:t>ANOTONA GEA, S.Pd., M.M.</a:t>
          </a:r>
        </a:p>
        <a:p>
          <a:pPr algn="l"/>
          <a:r>
            <a:rPr lang="en-US" sz="1100" b="0" baseline="0">
              <a:latin typeface="Arial Narrow" panose="020B0606020202030204" pitchFamily="34" charset="0"/>
            </a:rPr>
            <a:t>PEMBINA TINGKAT I</a:t>
          </a:r>
        </a:p>
        <a:p>
          <a:pPr algn="l"/>
          <a:r>
            <a:rPr lang="en-US" sz="1100" b="0" baseline="0">
              <a:latin typeface="Arial Narrow" panose="020B0606020202030204" pitchFamily="34" charset="0"/>
            </a:rPr>
            <a:t>NIP. 19700527 199401 1 002</a:t>
          </a:r>
          <a:endParaRPr lang="en-US" sz="1100" b="0">
            <a:latin typeface="Arial Narrow" panose="020B0606020202030204" pitchFamily="34" charset="0"/>
          </a:endParaRPr>
        </a:p>
      </xdr:txBody>
    </xdr:sp>
    <xdr:clientData/>
  </xdr:twoCellAnchor>
  <xdr:twoCellAnchor>
    <xdr:from>
      <xdr:col>1</xdr:col>
      <xdr:colOff>733425</xdr:colOff>
      <xdr:row>0</xdr:row>
      <xdr:rowOff>0</xdr:rowOff>
    </xdr:from>
    <xdr:to>
      <xdr:col>9</xdr:col>
      <xdr:colOff>326572</xdr:colOff>
      <xdr:row>7</xdr:row>
      <xdr:rowOff>68035</xdr:rowOff>
    </xdr:to>
    <xdr:sp macro="" textlink="">
      <xdr:nvSpPr>
        <xdr:cNvPr id="3" name="Rectangle 2"/>
        <xdr:cNvSpPr/>
      </xdr:nvSpPr>
      <xdr:spPr>
        <a:xfrm>
          <a:off x="1085850" y="0"/>
          <a:ext cx="4993822" cy="1401535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defPPr>
            <a:defRPr lang="id-ID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6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PEMERINTAH KOTA GUNUNGSITOLI</a:t>
          </a:r>
          <a:endParaRPr lang="en-US" sz="16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n-US" sz="2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DINAS PERPUSTAKAAN DAN KEARSIPAN</a:t>
          </a:r>
          <a:endParaRPr lang="en-US" sz="20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n-U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Jalan Pancasila Nomor 21 Kode Pos 22814 </a:t>
          </a:r>
          <a:endParaRPr lang="en-US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n-U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GUNUNGSITOLI </a:t>
          </a:r>
          <a:endParaRPr lang="en-US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</a:p>
        <a:p>
          <a:pPr algn="ctr"/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341943</xdr:colOff>
      <xdr:row>4</xdr:row>
      <xdr:rowOff>103904</xdr:rowOff>
    </xdr:to>
    <xdr:pic>
      <xdr:nvPicPr>
        <xdr:cNvPr id="4" name="Picture 3" descr="logo daerah foer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</a:blip>
        <a:srcRect l="2588" t="4712" r="2330" b="4112"/>
        <a:stretch>
          <a:fillRect/>
        </a:stretch>
      </xdr:blipFill>
      <xdr:spPr>
        <a:xfrm>
          <a:off x="0" y="0"/>
          <a:ext cx="694368" cy="865904"/>
        </a:xfrm>
        <a:prstGeom prst="rect">
          <a:avLst/>
        </a:prstGeom>
        <a:noFill/>
      </xdr:spPr>
    </xdr:pic>
    <xdr:clientData/>
  </xdr:twoCellAnchor>
  <xdr:twoCellAnchor>
    <xdr:from>
      <xdr:col>0</xdr:col>
      <xdr:colOff>0</xdr:colOff>
      <xdr:row>5</xdr:row>
      <xdr:rowOff>38100</xdr:rowOff>
    </xdr:from>
    <xdr:to>
      <xdr:col>11</xdr:col>
      <xdr:colOff>7144</xdr:colOff>
      <xdr:row>5</xdr:row>
      <xdr:rowOff>45059</xdr:rowOff>
    </xdr:to>
    <xdr:cxnSp macro="">
      <xdr:nvCxnSpPr>
        <xdr:cNvPr id="5" name="Straight Connector 4"/>
        <xdr:cNvCxnSpPr/>
      </xdr:nvCxnSpPr>
      <xdr:spPr>
        <a:xfrm flipV="1">
          <a:off x="0" y="990600"/>
          <a:ext cx="6941344" cy="6959"/>
        </a:xfrm>
        <a:prstGeom prst="line">
          <a:avLst/>
        </a:prstGeom>
        <a:ln cmpd="thickThin"/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21</xdr:row>
      <xdr:rowOff>47625</xdr:rowOff>
    </xdr:from>
    <xdr:to>
      <xdr:col>11</xdr:col>
      <xdr:colOff>151038</xdr:colOff>
      <xdr:row>29</xdr:row>
      <xdr:rowOff>156482</xdr:rowOff>
    </xdr:to>
    <xdr:sp macro="" textlink="">
      <xdr:nvSpPr>
        <xdr:cNvPr id="2" name="Rectangle 1"/>
        <xdr:cNvSpPr/>
      </xdr:nvSpPr>
      <xdr:spPr>
        <a:xfrm>
          <a:off x="4533900" y="4429125"/>
          <a:ext cx="2551338" cy="1632857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defPPr>
            <a:defRPr lang="id-ID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n-US" sz="1100" b="0">
              <a:latin typeface="Arial Narrow" panose="020B0606020202030204" pitchFamily="34" charset="0"/>
            </a:rPr>
            <a:t>Gunungsitoli,</a:t>
          </a:r>
          <a:r>
            <a:rPr lang="en-US" sz="1100" b="0" baseline="0">
              <a:latin typeface="Arial Narrow" panose="020B0606020202030204" pitchFamily="34" charset="0"/>
            </a:rPr>
            <a:t> 30 Desember 2022</a:t>
          </a:r>
        </a:p>
        <a:p>
          <a:pPr algn="l"/>
          <a:endParaRPr lang="en-US" sz="800" b="0" baseline="0">
            <a:latin typeface="Arial Narrow" panose="020B0606020202030204" pitchFamily="34" charset="0"/>
          </a:endParaRPr>
        </a:p>
        <a:p>
          <a:pPr algn="l"/>
          <a:r>
            <a:rPr lang="en-US" sz="1100" b="0" baseline="0">
              <a:latin typeface="Arial Narrow" panose="020B0606020202030204" pitchFamily="34" charset="0"/>
            </a:rPr>
            <a:t>Kepala Dinas Perpustakaan Dan</a:t>
          </a:r>
        </a:p>
        <a:p>
          <a:pPr algn="l"/>
          <a:r>
            <a:rPr lang="en-US" sz="1100" b="0" baseline="0">
              <a:latin typeface="Arial Narrow" panose="020B0606020202030204" pitchFamily="34" charset="0"/>
            </a:rPr>
            <a:t>Kearsipan Kota Gunungsitoli</a:t>
          </a:r>
        </a:p>
        <a:p>
          <a:pPr algn="l"/>
          <a:endParaRPr lang="en-US" sz="1100" b="0" baseline="0">
            <a:latin typeface="Arial Narrow" panose="020B0606020202030204" pitchFamily="34" charset="0"/>
          </a:endParaRPr>
        </a:p>
        <a:p>
          <a:pPr algn="l"/>
          <a:endParaRPr lang="en-US" sz="1100" b="0" baseline="0">
            <a:latin typeface="Arial Narrow" panose="020B0606020202030204" pitchFamily="34" charset="0"/>
          </a:endParaRPr>
        </a:p>
        <a:p>
          <a:pPr algn="l"/>
          <a:endParaRPr lang="en-US" sz="1100" b="0" baseline="0">
            <a:latin typeface="Arial Narrow" panose="020B0606020202030204" pitchFamily="34" charset="0"/>
          </a:endParaRPr>
        </a:p>
        <a:p>
          <a:pPr algn="l"/>
          <a:endParaRPr lang="en-US" sz="1100" b="0" baseline="0">
            <a:latin typeface="Arial Narrow" panose="020B0606020202030204" pitchFamily="34" charset="0"/>
          </a:endParaRPr>
        </a:p>
        <a:p>
          <a:pPr algn="l"/>
          <a:r>
            <a:rPr lang="en-US" sz="1100" b="0" u="sng" baseline="0">
              <a:latin typeface="Arial Narrow" panose="020B0606020202030204" pitchFamily="34" charset="0"/>
            </a:rPr>
            <a:t>ANOTONA GEA, S.Pd., M.M.</a:t>
          </a:r>
        </a:p>
        <a:p>
          <a:pPr algn="l"/>
          <a:r>
            <a:rPr lang="en-US" sz="1100" b="0" baseline="0">
              <a:latin typeface="Arial Narrow" panose="020B0606020202030204" pitchFamily="34" charset="0"/>
            </a:rPr>
            <a:t>PEMBINA TINGKAT I</a:t>
          </a:r>
        </a:p>
        <a:p>
          <a:pPr algn="l"/>
          <a:r>
            <a:rPr lang="en-US" sz="1100" b="0" baseline="0">
              <a:latin typeface="Arial Narrow" panose="020B0606020202030204" pitchFamily="34" charset="0"/>
            </a:rPr>
            <a:t>NIP. 19700527 199401 1 002</a:t>
          </a:r>
          <a:endParaRPr lang="en-US" sz="1100" b="0">
            <a:latin typeface="Arial Narrow" panose="020B0606020202030204" pitchFamily="34" charset="0"/>
          </a:endParaRPr>
        </a:p>
      </xdr:txBody>
    </xdr:sp>
    <xdr:clientData/>
  </xdr:twoCellAnchor>
  <xdr:twoCellAnchor>
    <xdr:from>
      <xdr:col>1</xdr:col>
      <xdr:colOff>790575</xdr:colOff>
      <xdr:row>0</xdr:row>
      <xdr:rowOff>0</xdr:rowOff>
    </xdr:from>
    <xdr:to>
      <xdr:col>9</xdr:col>
      <xdr:colOff>383722</xdr:colOff>
      <xdr:row>8</xdr:row>
      <xdr:rowOff>68035</xdr:rowOff>
    </xdr:to>
    <xdr:sp macro="" textlink="">
      <xdr:nvSpPr>
        <xdr:cNvPr id="3" name="Rectangle 2"/>
        <xdr:cNvSpPr/>
      </xdr:nvSpPr>
      <xdr:spPr>
        <a:xfrm>
          <a:off x="1143000" y="0"/>
          <a:ext cx="4993822" cy="1592035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defPPr>
            <a:defRPr lang="id-ID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6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PEMERINTAH KOTA GUNUNGSITOLI</a:t>
          </a:r>
          <a:endParaRPr lang="en-US" sz="16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n-US" sz="2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DINAS PERPUSTAKAAN DAN KEARSIPAN</a:t>
          </a:r>
          <a:endParaRPr lang="en-US" sz="20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n-U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Jalan Pancasila Nomor 21 Kode Pos 22814 </a:t>
          </a:r>
          <a:endParaRPr lang="en-US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n-U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GUNUNGSITOLI </a:t>
          </a:r>
          <a:endParaRPr lang="en-US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</a:p>
        <a:p>
          <a:pPr algn="ctr"/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</a:p>
      </xdr:txBody>
    </xdr:sp>
    <xdr:clientData/>
  </xdr:twoCellAnchor>
  <xdr:twoCellAnchor editAs="oneCell">
    <xdr:from>
      <xdr:col>0</xdr:col>
      <xdr:colOff>219075</xdr:colOff>
      <xdr:row>0</xdr:row>
      <xdr:rowOff>66675</xdr:rowOff>
    </xdr:from>
    <xdr:to>
      <xdr:col>1</xdr:col>
      <xdr:colOff>561018</xdr:colOff>
      <xdr:row>4</xdr:row>
      <xdr:rowOff>170579</xdr:rowOff>
    </xdr:to>
    <xdr:pic>
      <xdr:nvPicPr>
        <xdr:cNvPr id="4" name="Picture 3" descr="logo daerah foer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</a:blip>
        <a:srcRect l="2588" t="4712" r="2330" b="4112"/>
        <a:stretch>
          <a:fillRect/>
        </a:stretch>
      </xdr:blipFill>
      <xdr:spPr>
        <a:xfrm>
          <a:off x="219075" y="66675"/>
          <a:ext cx="694368" cy="865904"/>
        </a:xfrm>
        <a:prstGeom prst="rect">
          <a:avLst/>
        </a:prstGeom>
        <a:noFill/>
      </xdr:spPr>
    </xdr:pic>
    <xdr:clientData/>
  </xdr:twoCellAnchor>
  <xdr:twoCellAnchor>
    <xdr:from>
      <xdr:col>0</xdr:col>
      <xdr:colOff>38100</xdr:colOff>
      <xdr:row>5</xdr:row>
      <xdr:rowOff>47625</xdr:rowOff>
    </xdr:from>
    <xdr:to>
      <xdr:col>11</xdr:col>
      <xdr:colOff>45244</xdr:colOff>
      <xdr:row>5</xdr:row>
      <xdr:rowOff>54584</xdr:rowOff>
    </xdr:to>
    <xdr:cxnSp macro="">
      <xdr:nvCxnSpPr>
        <xdr:cNvPr id="5" name="Straight Connector 4"/>
        <xdr:cNvCxnSpPr/>
      </xdr:nvCxnSpPr>
      <xdr:spPr>
        <a:xfrm flipV="1">
          <a:off x="38100" y="1000125"/>
          <a:ext cx="6941344" cy="6959"/>
        </a:xfrm>
        <a:prstGeom prst="line">
          <a:avLst/>
        </a:prstGeom>
        <a:ln cmpd="thickThin"/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21</xdr:row>
      <xdr:rowOff>104775</xdr:rowOff>
    </xdr:from>
    <xdr:to>
      <xdr:col>12</xdr:col>
      <xdr:colOff>151038</xdr:colOff>
      <xdr:row>30</xdr:row>
      <xdr:rowOff>23132</xdr:rowOff>
    </xdr:to>
    <xdr:sp macro="" textlink="">
      <xdr:nvSpPr>
        <xdr:cNvPr id="2" name="Rectangle 1"/>
        <xdr:cNvSpPr/>
      </xdr:nvSpPr>
      <xdr:spPr>
        <a:xfrm>
          <a:off x="5133975" y="4486275"/>
          <a:ext cx="2551338" cy="1632857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defPPr>
            <a:defRPr lang="id-ID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n-US" sz="1100" b="0">
              <a:latin typeface="Arial Narrow" panose="020B0606020202030204" pitchFamily="34" charset="0"/>
            </a:rPr>
            <a:t>Gunungsitoli,</a:t>
          </a:r>
          <a:r>
            <a:rPr lang="en-US" sz="1100" b="0" baseline="0">
              <a:latin typeface="Arial Narrow" panose="020B0606020202030204" pitchFamily="34" charset="0"/>
            </a:rPr>
            <a:t> 30 Desember 2022</a:t>
          </a:r>
        </a:p>
        <a:p>
          <a:pPr algn="l"/>
          <a:endParaRPr lang="en-US" sz="800" b="0" baseline="0">
            <a:latin typeface="Arial Narrow" panose="020B0606020202030204" pitchFamily="34" charset="0"/>
          </a:endParaRPr>
        </a:p>
        <a:p>
          <a:pPr algn="l"/>
          <a:r>
            <a:rPr lang="en-US" sz="1100" b="0" baseline="0">
              <a:latin typeface="Arial Narrow" panose="020B0606020202030204" pitchFamily="34" charset="0"/>
            </a:rPr>
            <a:t>Kepala Dinas Perpustakaan Dan</a:t>
          </a:r>
        </a:p>
        <a:p>
          <a:pPr algn="l"/>
          <a:r>
            <a:rPr lang="en-US" sz="1100" b="0" baseline="0">
              <a:latin typeface="Arial Narrow" panose="020B0606020202030204" pitchFamily="34" charset="0"/>
            </a:rPr>
            <a:t>Kearsipan Kota Gunungsitoli</a:t>
          </a:r>
        </a:p>
        <a:p>
          <a:pPr algn="l"/>
          <a:endParaRPr lang="en-US" sz="1100" b="0" baseline="0">
            <a:latin typeface="Arial Narrow" panose="020B0606020202030204" pitchFamily="34" charset="0"/>
          </a:endParaRPr>
        </a:p>
        <a:p>
          <a:pPr algn="l"/>
          <a:endParaRPr lang="en-US" sz="1100" b="0" baseline="0">
            <a:latin typeface="Arial Narrow" panose="020B0606020202030204" pitchFamily="34" charset="0"/>
          </a:endParaRPr>
        </a:p>
        <a:p>
          <a:pPr algn="l"/>
          <a:endParaRPr lang="en-US" sz="1100" b="0" baseline="0">
            <a:latin typeface="Arial Narrow" panose="020B0606020202030204" pitchFamily="34" charset="0"/>
          </a:endParaRPr>
        </a:p>
        <a:p>
          <a:pPr algn="l"/>
          <a:endParaRPr lang="en-US" sz="1100" b="0" baseline="0">
            <a:latin typeface="Arial Narrow" panose="020B0606020202030204" pitchFamily="34" charset="0"/>
          </a:endParaRPr>
        </a:p>
        <a:p>
          <a:pPr algn="l"/>
          <a:r>
            <a:rPr lang="en-US" sz="1100" b="0" u="sng" baseline="0">
              <a:latin typeface="Arial Narrow" panose="020B0606020202030204" pitchFamily="34" charset="0"/>
            </a:rPr>
            <a:t>ANOTONA GEA, S.Pd., M.M.</a:t>
          </a:r>
        </a:p>
        <a:p>
          <a:pPr algn="l"/>
          <a:r>
            <a:rPr lang="en-US" sz="1100" b="0" baseline="0">
              <a:latin typeface="Arial Narrow" panose="020B0606020202030204" pitchFamily="34" charset="0"/>
            </a:rPr>
            <a:t>PEMBINA TINGKAT I</a:t>
          </a:r>
        </a:p>
        <a:p>
          <a:pPr algn="l"/>
          <a:r>
            <a:rPr lang="en-US" sz="1100" b="0" baseline="0">
              <a:latin typeface="Arial Narrow" panose="020B0606020202030204" pitchFamily="34" charset="0"/>
            </a:rPr>
            <a:t>NIP. 19700527 199401 1 002</a:t>
          </a:r>
          <a:endParaRPr lang="en-US" sz="1100" b="0">
            <a:latin typeface="Arial Narrow" panose="020B0606020202030204" pitchFamily="34" charset="0"/>
          </a:endParaRPr>
        </a:p>
      </xdr:txBody>
    </xdr:sp>
    <xdr:clientData/>
  </xdr:twoCellAnchor>
  <xdr:twoCellAnchor>
    <xdr:from>
      <xdr:col>2</xdr:col>
      <xdr:colOff>933450</xdr:colOff>
      <xdr:row>0</xdr:row>
      <xdr:rowOff>0</xdr:rowOff>
    </xdr:from>
    <xdr:to>
      <xdr:col>10</xdr:col>
      <xdr:colOff>526597</xdr:colOff>
      <xdr:row>8</xdr:row>
      <xdr:rowOff>449035</xdr:rowOff>
    </xdr:to>
    <xdr:sp macro="" textlink="">
      <xdr:nvSpPr>
        <xdr:cNvPr id="3" name="Rectangle 2"/>
        <xdr:cNvSpPr/>
      </xdr:nvSpPr>
      <xdr:spPr>
        <a:xfrm>
          <a:off x="1285875" y="0"/>
          <a:ext cx="4993822" cy="1973035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defPPr>
            <a:defRPr lang="id-ID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6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PEMERINTAH KOTA GUNUNGSITOLI</a:t>
          </a:r>
          <a:endParaRPr lang="en-US" sz="16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n-US" sz="2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DINAS PERPUSTAKAAN DAN KEARSIPAN</a:t>
          </a:r>
          <a:endParaRPr lang="en-US" sz="20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n-U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Jalan Pancasila Nomor 21 Kode Pos 22814 </a:t>
          </a:r>
          <a:endParaRPr lang="en-US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n-U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GUNUNGSITOLI </a:t>
          </a:r>
          <a:endParaRPr lang="en-US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</a:p>
        <a:p>
          <a:pPr algn="ctr"/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</a:p>
      </xdr:txBody>
    </xdr:sp>
    <xdr:clientData/>
  </xdr:twoCellAnchor>
  <xdr:twoCellAnchor editAs="oneCell">
    <xdr:from>
      <xdr:col>2</xdr:col>
      <xdr:colOff>47625</xdr:colOff>
      <xdr:row>0</xdr:row>
      <xdr:rowOff>19050</xdr:rowOff>
    </xdr:from>
    <xdr:to>
      <xdr:col>2</xdr:col>
      <xdr:colOff>741993</xdr:colOff>
      <xdr:row>4</xdr:row>
      <xdr:rowOff>122954</xdr:rowOff>
    </xdr:to>
    <xdr:pic>
      <xdr:nvPicPr>
        <xdr:cNvPr id="4" name="Picture 3" descr="logo daerah foer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</a:blip>
        <a:srcRect l="2588" t="4712" r="2330" b="4112"/>
        <a:stretch>
          <a:fillRect/>
        </a:stretch>
      </xdr:blipFill>
      <xdr:spPr>
        <a:xfrm>
          <a:off x="400050" y="19050"/>
          <a:ext cx="694368" cy="865904"/>
        </a:xfrm>
        <a:prstGeom prst="rect">
          <a:avLst/>
        </a:prstGeom>
        <a:noFill/>
      </xdr:spPr>
    </xdr:pic>
    <xdr:clientData/>
  </xdr:twoCellAnchor>
  <xdr:twoCellAnchor>
    <xdr:from>
      <xdr:col>1</xdr:col>
      <xdr:colOff>0</xdr:colOff>
      <xdr:row>5</xdr:row>
      <xdr:rowOff>66675</xdr:rowOff>
    </xdr:from>
    <xdr:to>
      <xdr:col>12</xdr:col>
      <xdr:colOff>7144</xdr:colOff>
      <xdr:row>5</xdr:row>
      <xdr:rowOff>73634</xdr:rowOff>
    </xdr:to>
    <xdr:cxnSp macro="">
      <xdr:nvCxnSpPr>
        <xdr:cNvPr id="5" name="Straight Connector 4"/>
        <xdr:cNvCxnSpPr/>
      </xdr:nvCxnSpPr>
      <xdr:spPr>
        <a:xfrm flipV="1">
          <a:off x="0" y="1019175"/>
          <a:ext cx="6941344" cy="6959"/>
        </a:xfrm>
        <a:prstGeom prst="line">
          <a:avLst/>
        </a:prstGeom>
        <a:ln cmpd="thickThin"/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161925</xdr:colOff>
      <xdr:row>15</xdr:row>
      <xdr:rowOff>9525</xdr:rowOff>
    </xdr:from>
    <xdr:to>
      <xdr:col>9</xdr:col>
      <xdr:colOff>312963</xdr:colOff>
      <xdr:row>23</xdr:row>
      <xdr:rowOff>118382</xdr:rowOff>
    </xdr:to>
    <xdr:sp macro="" textlink="">
      <xdr:nvSpPr>
        <xdr:cNvPr id="2" name="Rectangle 1"/>
        <xdr:cNvSpPr/>
      </xdr:nvSpPr>
      <xdr:spPr>
        <a:xfrm>
          <a:off x="4200525" y="3438525"/>
          <a:ext cx="2551338" cy="1632857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defPPr>
            <a:defRPr lang="id-ID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n-US" sz="1100" b="0">
              <a:latin typeface="Arial Narrow" panose="020B0606020202030204" pitchFamily="34" charset="0"/>
            </a:rPr>
            <a:t>Gunungsitoli,</a:t>
          </a:r>
          <a:r>
            <a:rPr lang="en-US" sz="1100" b="0" baseline="0">
              <a:latin typeface="Arial Narrow" panose="020B0606020202030204" pitchFamily="34" charset="0"/>
            </a:rPr>
            <a:t> 30 Desember 2022</a:t>
          </a:r>
        </a:p>
        <a:p>
          <a:pPr algn="l"/>
          <a:endParaRPr lang="en-US" sz="800" b="0" baseline="0">
            <a:latin typeface="Arial Narrow" panose="020B0606020202030204" pitchFamily="34" charset="0"/>
          </a:endParaRPr>
        </a:p>
        <a:p>
          <a:pPr algn="l"/>
          <a:r>
            <a:rPr lang="en-US" sz="1100" b="0" baseline="0">
              <a:latin typeface="Arial Narrow" panose="020B0606020202030204" pitchFamily="34" charset="0"/>
            </a:rPr>
            <a:t>Kepala Dinas Perpustakaan Dan</a:t>
          </a:r>
        </a:p>
        <a:p>
          <a:pPr algn="l"/>
          <a:r>
            <a:rPr lang="en-US" sz="1100" b="0" baseline="0">
              <a:latin typeface="Arial Narrow" panose="020B0606020202030204" pitchFamily="34" charset="0"/>
            </a:rPr>
            <a:t>Kearsipan Kota Gunungsitoli</a:t>
          </a:r>
        </a:p>
        <a:p>
          <a:pPr algn="l"/>
          <a:endParaRPr lang="en-US" sz="1100" b="0" baseline="0">
            <a:latin typeface="Arial Narrow" panose="020B0606020202030204" pitchFamily="34" charset="0"/>
          </a:endParaRPr>
        </a:p>
        <a:p>
          <a:pPr algn="l"/>
          <a:endParaRPr lang="en-US" sz="1100" b="0" baseline="0">
            <a:latin typeface="Arial Narrow" panose="020B0606020202030204" pitchFamily="34" charset="0"/>
          </a:endParaRPr>
        </a:p>
        <a:p>
          <a:pPr algn="l"/>
          <a:endParaRPr lang="en-US" sz="1100" b="0" baseline="0">
            <a:latin typeface="Arial Narrow" panose="020B0606020202030204" pitchFamily="34" charset="0"/>
          </a:endParaRPr>
        </a:p>
        <a:p>
          <a:pPr algn="l"/>
          <a:endParaRPr lang="en-US" sz="1100" b="0" baseline="0">
            <a:latin typeface="Arial Narrow" panose="020B0606020202030204" pitchFamily="34" charset="0"/>
          </a:endParaRPr>
        </a:p>
        <a:p>
          <a:pPr algn="l"/>
          <a:r>
            <a:rPr lang="en-US" sz="1100" b="0" u="sng" baseline="0">
              <a:latin typeface="Arial Narrow" panose="020B0606020202030204" pitchFamily="34" charset="0"/>
            </a:rPr>
            <a:t>ANOTONA GEA, S.Pd., M.M.</a:t>
          </a:r>
        </a:p>
        <a:p>
          <a:pPr algn="l"/>
          <a:r>
            <a:rPr lang="en-US" sz="1100" b="0" baseline="0">
              <a:latin typeface="Arial Narrow" panose="020B0606020202030204" pitchFamily="34" charset="0"/>
            </a:rPr>
            <a:t>PEMBINA TINGKAT I</a:t>
          </a:r>
        </a:p>
        <a:p>
          <a:pPr algn="l"/>
          <a:r>
            <a:rPr lang="en-US" sz="1100" b="0" baseline="0">
              <a:latin typeface="Arial Narrow" panose="020B0606020202030204" pitchFamily="34" charset="0"/>
            </a:rPr>
            <a:t>NIP. 19700527 199401 1 002</a:t>
          </a:r>
          <a:endParaRPr lang="en-US" sz="1100" b="0">
            <a:latin typeface="Arial Narrow" panose="020B0606020202030204" pitchFamily="34" charset="0"/>
          </a:endParaRPr>
        </a:p>
      </xdr:txBody>
    </xdr:sp>
    <xdr:clientData/>
  </xdr:twoCellAnchor>
  <xdr:twoCellAnchor>
    <xdr:from>
      <xdr:col>1</xdr:col>
      <xdr:colOff>828675</xdr:colOff>
      <xdr:row>0</xdr:row>
      <xdr:rowOff>57150</xdr:rowOff>
    </xdr:from>
    <xdr:to>
      <xdr:col>8</xdr:col>
      <xdr:colOff>583747</xdr:colOff>
      <xdr:row>8</xdr:row>
      <xdr:rowOff>315685</xdr:rowOff>
    </xdr:to>
    <xdr:sp macro="" textlink="">
      <xdr:nvSpPr>
        <xdr:cNvPr id="3" name="Rectangle 2"/>
        <xdr:cNvSpPr/>
      </xdr:nvSpPr>
      <xdr:spPr>
        <a:xfrm>
          <a:off x="2028825" y="57150"/>
          <a:ext cx="4993822" cy="1782535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defPPr>
            <a:defRPr lang="id-ID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6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PEMERINTAH KOTA GUNUNGSITOLI</a:t>
          </a:r>
          <a:endParaRPr lang="en-US" sz="16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n-US" sz="2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DINAS PERPUSTAKAAN DAN KEARSIPAN</a:t>
          </a:r>
          <a:endParaRPr lang="en-US" sz="20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n-U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Jalan Pancasila Nomor 21 Kode Pos 22814 </a:t>
          </a:r>
          <a:endParaRPr lang="en-US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n-U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GUNUNGSITOLI </a:t>
          </a:r>
          <a:endParaRPr lang="en-US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</a:p>
        <a:p>
          <a:pPr algn="ctr"/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</a:p>
      </xdr:txBody>
    </xdr:sp>
    <xdr:clientData/>
  </xdr:twoCellAnchor>
  <xdr:twoCellAnchor editAs="oneCell">
    <xdr:from>
      <xdr:col>1</xdr:col>
      <xdr:colOff>57150</xdr:colOff>
      <xdr:row>0</xdr:row>
      <xdr:rowOff>76200</xdr:rowOff>
    </xdr:from>
    <xdr:to>
      <xdr:col>1</xdr:col>
      <xdr:colOff>751518</xdr:colOff>
      <xdr:row>4</xdr:row>
      <xdr:rowOff>180104</xdr:rowOff>
    </xdr:to>
    <xdr:pic>
      <xdr:nvPicPr>
        <xdr:cNvPr id="4" name="Picture 3" descr="logo daerah foer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</a:blip>
        <a:srcRect l="2588" t="4712" r="2330" b="4112"/>
        <a:stretch>
          <a:fillRect/>
        </a:stretch>
      </xdr:blipFill>
      <xdr:spPr>
        <a:xfrm>
          <a:off x="1257300" y="76200"/>
          <a:ext cx="694368" cy="865904"/>
        </a:xfrm>
        <a:prstGeom prst="rect">
          <a:avLst/>
        </a:prstGeom>
        <a:noFill/>
      </xdr:spPr>
    </xdr:pic>
    <xdr:clientData/>
  </xdr:twoCellAnchor>
  <xdr:twoCellAnchor>
    <xdr:from>
      <xdr:col>0</xdr:col>
      <xdr:colOff>238125</xdr:colOff>
      <xdr:row>5</xdr:row>
      <xdr:rowOff>152400</xdr:rowOff>
    </xdr:from>
    <xdr:to>
      <xdr:col>10</xdr:col>
      <xdr:colOff>140494</xdr:colOff>
      <xdr:row>5</xdr:row>
      <xdr:rowOff>159359</xdr:rowOff>
    </xdr:to>
    <xdr:cxnSp macro="">
      <xdr:nvCxnSpPr>
        <xdr:cNvPr id="5" name="Straight Connector 4"/>
        <xdr:cNvCxnSpPr/>
      </xdr:nvCxnSpPr>
      <xdr:spPr>
        <a:xfrm flipV="1">
          <a:off x="238125" y="1104900"/>
          <a:ext cx="6941344" cy="6959"/>
        </a:xfrm>
        <a:prstGeom prst="line">
          <a:avLst/>
        </a:prstGeom>
        <a:ln cmpd="thickThin"/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/>
  <sheetData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I10" sqref="I10"/>
    </sheetView>
  </sheetViews>
  <sheetFormatPr defaultColWidth="9.140625" defaultRowHeight="15"/>
  <sheetData/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3"/>
  <sheetViews>
    <sheetView topLeftCell="A9" workbookViewId="0">
      <selection activeCell="E31" sqref="E31"/>
    </sheetView>
  </sheetViews>
  <sheetFormatPr defaultColWidth="12.5703125" defaultRowHeight="15"/>
  <cols>
    <col min="1" max="1" width="5.140625" customWidth="1"/>
    <col min="2" max="2" width="18.85546875" customWidth="1"/>
    <col min="6" max="6" width="14.5703125" customWidth="1"/>
  </cols>
  <sheetData>
    <row r="1" spans="1:18">
      <c r="A1" s="57" t="s">
        <v>0</v>
      </c>
      <c r="B1" s="57"/>
      <c r="C1" s="57"/>
      <c r="D1" s="57"/>
      <c r="E1" s="57"/>
      <c r="F1" s="57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</row>
    <row r="2" spans="1:18">
      <c r="A2" s="58" t="s">
        <v>1</v>
      </c>
      <c r="B2" s="58"/>
      <c r="C2" s="58"/>
      <c r="D2" s="58"/>
      <c r="E2" s="58"/>
      <c r="F2" s="58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</row>
    <row r="3" spans="1:18">
      <c r="A3" s="60" t="s">
        <v>2</v>
      </c>
      <c r="B3" s="60" t="s">
        <v>3</v>
      </c>
      <c r="C3" s="59" t="s">
        <v>4</v>
      </c>
      <c r="D3" s="59"/>
      <c r="E3" s="60" t="s">
        <v>5</v>
      </c>
      <c r="F3" s="61" t="s">
        <v>6</v>
      </c>
    </row>
    <row r="4" spans="1:18">
      <c r="A4" s="60"/>
      <c r="B4" s="60"/>
      <c r="C4" s="32" t="s">
        <v>7</v>
      </c>
      <c r="D4" s="32" t="s">
        <v>8</v>
      </c>
      <c r="E4" s="60"/>
      <c r="F4" s="61"/>
    </row>
    <row r="5" spans="1:18">
      <c r="A5" s="51" t="s">
        <v>9</v>
      </c>
      <c r="B5" s="51" t="s">
        <v>10</v>
      </c>
      <c r="C5" s="51" t="s">
        <v>11</v>
      </c>
      <c r="D5" s="51" t="s">
        <v>12</v>
      </c>
      <c r="E5" s="51" t="s">
        <v>13</v>
      </c>
      <c r="F5" s="51" t="s">
        <v>14</v>
      </c>
      <c r="H5" s="33"/>
    </row>
    <row r="6" spans="1:18">
      <c r="A6" s="34">
        <v>1</v>
      </c>
      <c r="B6" s="35" t="s">
        <v>15</v>
      </c>
      <c r="C6" s="36" t="s">
        <v>16</v>
      </c>
      <c r="D6" s="36" t="s">
        <v>17</v>
      </c>
      <c r="E6" s="36">
        <v>22485</v>
      </c>
      <c r="F6" s="37">
        <v>0.96</v>
      </c>
    </row>
    <row r="7" spans="1:18">
      <c r="A7" s="38">
        <v>2</v>
      </c>
      <c r="B7" s="39" t="s">
        <v>18</v>
      </c>
      <c r="C7" s="40" t="s">
        <v>19</v>
      </c>
      <c r="D7" s="40" t="s">
        <v>20</v>
      </c>
      <c r="E7" s="40">
        <v>14707</v>
      </c>
      <c r="F7" s="41">
        <v>0.94</v>
      </c>
    </row>
    <row r="8" spans="1:18">
      <c r="A8" s="34">
        <v>3</v>
      </c>
      <c r="B8" s="35" t="s">
        <v>21</v>
      </c>
      <c r="C8" s="36" t="s">
        <v>22</v>
      </c>
      <c r="D8" s="36" t="s">
        <v>23</v>
      </c>
      <c r="E8" s="36">
        <v>7813</v>
      </c>
      <c r="F8" s="37">
        <v>0.9</v>
      </c>
    </row>
    <row r="9" spans="1:18">
      <c r="A9" s="38">
        <v>4</v>
      </c>
      <c r="B9" s="39" t="s">
        <v>24</v>
      </c>
      <c r="C9" s="40" t="s">
        <v>25</v>
      </c>
      <c r="D9" s="40" t="s">
        <v>26</v>
      </c>
      <c r="E9" s="40">
        <v>72843</v>
      </c>
      <c r="F9" s="41">
        <v>0.98</v>
      </c>
    </row>
    <row r="10" spans="1:18">
      <c r="A10" s="34">
        <v>5</v>
      </c>
      <c r="B10" s="35" t="s">
        <v>27</v>
      </c>
      <c r="C10" s="36" t="s">
        <v>28</v>
      </c>
      <c r="D10" s="36" t="s">
        <v>29</v>
      </c>
      <c r="E10" s="36">
        <v>7037</v>
      </c>
      <c r="F10" s="37">
        <v>0.9</v>
      </c>
    </row>
    <row r="11" spans="1:18">
      <c r="A11" s="38">
        <v>6</v>
      </c>
      <c r="B11" s="39" t="s">
        <v>30</v>
      </c>
      <c r="C11" s="40" t="s">
        <v>31</v>
      </c>
      <c r="D11" s="40" t="s">
        <v>32</v>
      </c>
      <c r="E11" s="40">
        <v>17541</v>
      </c>
      <c r="F11" s="41">
        <v>0.91</v>
      </c>
    </row>
    <row r="12" spans="1:18">
      <c r="A12" s="14"/>
      <c r="B12" s="14"/>
      <c r="C12" s="14"/>
      <c r="D12" s="14"/>
      <c r="E12" s="42">
        <f>SUM(E6:E11)</f>
        <v>142426</v>
      </c>
      <c r="F12" s="14"/>
    </row>
    <row r="13" spans="1:18" s="14" customFormat="1">
      <c r="A13"/>
      <c r="B13"/>
      <c r="C13"/>
      <c r="D13"/>
      <c r="E13"/>
      <c r="F13" s="43"/>
    </row>
    <row r="14" spans="1:18" s="14" customFormat="1">
      <c r="A14"/>
      <c r="B14" s="14" t="s">
        <v>33</v>
      </c>
      <c r="C14" t="s">
        <v>34</v>
      </c>
      <c r="D14" t="s">
        <v>35</v>
      </c>
      <c r="E14" t="s">
        <v>36</v>
      </c>
      <c r="F14" t="s">
        <v>37</v>
      </c>
    </row>
    <row r="15" spans="1:18" s="14" customFormat="1">
      <c r="A15" s="34">
        <v>1</v>
      </c>
      <c r="B15" s="35" t="s">
        <v>15</v>
      </c>
      <c r="C15" s="35">
        <v>32</v>
      </c>
      <c r="D15">
        <v>12</v>
      </c>
      <c r="E15">
        <v>9</v>
      </c>
      <c r="F15">
        <v>7</v>
      </c>
      <c r="G15" s="44">
        <f>SUM(C15:F15)</f>
        <v>60</v>
      </c>
    </row>
    <row r="16" spans="1:18" s="14" customFormat="1">
      <c r="A16" s="45">
        <v>2</v>
      </c>
      <c r="B16" s="46" t="s">
        <v>18</v>
      </c>
      <c r="C16">
        <v>18</v>
      </c>
      <c r="D16">
        <v>11</v>
      </c>
      <c r="E16">
        <v>7</v>
      </c>
      <c r="F16" s="44">
        <v>6</v>
      </c>
      <c r="G16" s="44">
        <f t="shared" ref="G16:G20" si="0">SUM(C16:F16)</f>
        <v>42</v>
      </c>
    </row>
    <row r="17" spans="1:7" s="14" customFormat="1">
      <c r="A17" s="34">
        <v>3</v>
      </c>
      <c r="B17" s="35" t="s">
        <v>21</v>
      </c>
      <c r="C17">
        <v>15</v>
      </c>
      <c r="D17">
        <v>3</v>
      </c>
      <c r="E17">
        <v>2</v>
      </c>
      <c r="F17" s="44">
        <v>2</v>
      </c>
      <c r="G17" s="44">
        <f t="shared" si="0"/>
        <v>22</v>
      </c>
    </row>
    <row r="18" spans="1:7" s="14" customFormat="1">
      <c r="A18" s="38">
        <v>4</v>
      </c>
      <c r="B18" s="39" t="s">
        <v>24</v>
      </c>
      <c r="C18">
        <v>83</v>
      </c>
      <c r="D18">
        <v>72</v>
      </c>
      <c r="E18">
        <v>35</v>
      </c>
      <c r="F18" s="44">
        <v>17</v>
      </c>
      <c r="G18" s="44">
        <f t="shared" si="0"/>
        <v>207</v>
      </c>
    </row>
    <row r="19" spans="1:7" s="14" customFormat="1">
      <c r="A19" s="34">
        <v>5</v>
      </c>
      <c r="B19" s="35" t="s">
        <v>27</v>
      </c>
      <c r="C19">
        <v>15</v>
      </c>
      <c r="D19">
        <v>3</v>
      </c>
      <c r="E19">
        <v>2</v>
      </c>
      <c r="F19" s="44">
        <v>1</v>
      </c>
      <c r="G19" s="44">
        <f t="shared" si="0"/>
        <v>21</v>
      </c>
    </row>
    <row r="20" spans="1:7" s="14" customFormat="1">
      <c r="A20" s="38">
        <v>6</v>
      </c>
      <c r="B20" s="46" t="s">
        <v>30</v>
      </c>
      <c r="C20">
        <v>19</v>
      </c>
      <c r="D20">
        <v>15</v>
      </c>
      <c r="E20">
        <v>9</v>
      </c>
      <c r="F20" s="44">
        <v>5</v>
      </c>
      <c r="G20" s="44">
        <f t="shared" si="0"/>
        <v>48</v>
      </c>
    </row>
    <row r="21" spans="1:7" s="14" customFormat="1">
      <c r="A21" s="38"/>
      <c r="B21" s="46"/>
      <c r="C21">
        <f>SUM(C15:C20)</f>
        <v>182</v>
      </c>
      <c r="D21">
        <f t="shared" ref="D21:F21" si="1">SUM(D15:D20)</f>
        <v>116</v>
      </c>
      <c r="E21">
        <f t="shared" si="1"/>
        <v>64</v>
      </c>
      <c r="F21">
        <f t="shared" si="1"/>
        <v>38</v>
      </c>
      <c r="G21" s="44"/>
    </row>
    <row r="22" spans="1:7" s="14" customFormat="1">
      <c r="A22"/>
      <c r="B22"/>
      <c r="C22" s="14">
        <f>SUM(C21:F21)</f>
        <v>400</v>
      </c>
      <c r="D22"/>
      <c r="E22"/>
      <c r="F22" s="43"/>
      <c r="G22" s="47">
        <f>SUM(G15:G20)</f>
        <v>400</v>
      </c>
    </row>
    <row r="23" spans="1:7">
      <c r="B23" t="s">
        <v>38</v>
      </c>
    </row>
    <row r="24" spans="1:7">
      <c r="C24" t="s">
        <v>39</v>
      </c>
      <c r="D24" t="s">
        <v>40</v>
      </c>
    </row>
    <row r="25" spans="1:7">
      <c r="A25" s="34">
        <v>1</v>
      </c>
      <c r="B25" s="35" t="s">
        <v>15</v>
      </c>
      <c r="C25">
        <v>27</v>
      </c>
      <c r="D25">
        <v>33</v>
      </c>
      <c r="E25">
        <f>SUM(C25:D25)</f>
        <v>60</v>
      </c>
    </row>
    <row r="26" spans="1:7">
      <c r="A26" s="45">
        <v>2</v>
      </c>
      <c r="B26" s="46" t="s">
        <v>18</v>
      </c>
      <c r="C26" s="48">
        <v>18</v>
      </c>
      <c r="D26" s="48">
        <v>24</v>
      </c>
      <c r="E26" s="48">
        <f t="shared" ref="E26:E30" si="2">SUM(C26:D26)</f>
        <v>42</v>
      </c>
    </row>
    <row r="27" spans="1:7">
      <c r="A27" s="34">
        <v>3</v>
      </c>
      <c r="B27" s="35" t="s">
        <v>21</v>
      </c>
      <c r="C27">
        <v>9</v>
      </c>
      <c r="D27">
        <v>13</v>
      </c>
      <c r="E27">
        <f t="shared" si="2"/>
        <v>22</v>
      </c>
    </row>
    <row r="28" spans="1:7">
      <c r="A28" s="38">
        <v>4</v>
      </c>
      <c r="B28" s="39" t="s">
        <v>24</v>
      </c>
      <c r="C28" s="48">
        <v>99</v>
      </c>
      <c r="D28" s="48">
        <v>108</v>
      </c>
      <c r="E28" s="48">
        <f t="shared" si="2"/>
        <v>207</v>
      </c>
    </row>
    <row r="29" spans="1:7">
      <c r="A29" s="34">
        <v>5</v>
      </c>
      <c r="B29" s="35" t="s">
        <v>27</v>
      </c>
      <c r="C29">
        <v>9</v>
      </c>
      <c r="D29">
        <v>12</v>
      </c>
      <c r="E29">
        <f t="shared" si="2"/>
        <v>21</v>
      </c>
    </row>
    <row r="30" spans="1:7">
      <c r="A30" s="38">
        <v>6</v>
      </c>
      <c r="B30" s="46" t="s">
        <v>30</v>
      </c>
      <c r="C30" s="48">
        <v>21</v>
      </c>
      <c r="D30" s="48">
        <v>27</v>
      </c>
      <c r="E30" s="48">
        <f t="shared" si="2"/>
        <v>48</v>
      </c>
    </row>
    <row r="31" spans="1:7">
      <c r="E31">
        <f>SUM(E25:E30)</f>
        <v>400</v>
      </c>
    </row>
    <row r="33" spans="1:3">
      <c r="B33" s="14" t="s">
        <v>41</v>
      </c>
    </row>
    <row r="34" spans="1:3">
      <c r="A34" s="49">
        <v>1</v>
      </c>
      <c r="B34" s="50" t="s">
        <v>42</v>
      </c>
      <c r="C34" s="50">
        <v>23</v>
      </c>
    </row>
    <row r="35" spans="1:3">
      <c r="A35" s="9">
        <v>2</v>
      </c>
      <c r="B35" t="s">
        <v>43</v>
      </c>
      <c r="C35">
        <v>39</v>
      </c>
    </row>
    <row r="36" spans="1:3">
      <c r="A36" s="49">
        <v>3</v>
      </c>
      <c r="B36" s="50" t="s">
        <v>44</v>
      </c>
      <c r="C36" s="50">
        <v>49</v>
      </c>
    </row>
    <row r="37" spans="1:3">
      <c r="A37" s="9">
        <v>4</v>
      </c>
      <c r="B37" t="s">
        <v>45</v>
      </c>
      <c r="C37">
        <v>81</v>
      </c>
    </row>
    <row r="38" spans="1:3">
      <c r="A38" s="49">
        <v>5</v>
      </c>
      <c r="B38" s="50" t="s">
        <v>46</v>
      </c>
      <c r="C38" s="50">
        <v>69</v>
      </c>
    </row>
    <row r="39" spans="1:3">
      <c r="A39" s="9">
        <v>6</v>
      </c>
      <c r="B39" t="s">
        <v>47</v>
      </c>
      <c r="C39">
        <v>117</v>
      </c>
    </row>
    <row r="40" spans="1:3">
      <c r="A40" s="49">
        <v>7</v>
      </c>
      <c r="B40" s="50" t="s">
        <v>48</v>
      </c>
      <c r="C40" s="50">
        <v>22</v>
      </c>
    </row>
    <row r="41" spans="1:3">
      <c r="A41" s="9">
        <v>8</v>
      </c>
      <c r="B41" t="s">
        <v>49</v>
      </c>
      <c r="C41">
        <v>0</v>
      </c>
    </row>
    <row r="42" spans="1:3">
      <c r="A42" s="50"/>
      <c r="B42" s="50"/>
      <c r="C42" s="50">
        <f>SUM(C34:C41)</f>
        <v>400</v>
      </c>
    </row>
    <row r="48" spans="1:3">
      <c r="B48" s="14" t="s">
        <v>50</v>
      </c>
    </row>
    <row r="49" spans="1:4">
      <c r="A49" s="49">
        <v>1</v>
      </c>
      <c r="B49" s="50" t="s">
        <v>51</v>
      </c>
      <c r="C49" s="50"/>
      <c r="D49" s="50">
        <v>24</v>
      </c>
    </row>
    <row r="50" spans="1:4">
      <c r="A50" s="9">
        <v>2</v>
      </c>
      <c r="B50" t="s">
        <v>52</v>
      </c>
      <c r="D50">
        <v>27</v>
      </c>
    </row>
    <row r="51" spans="1:4">
      <c r="A51" s="49">
        <v>3</v>
      </c>
      <c r="B51" s="50" t="s">
        <v>53</v>
      </c>
      <c r="C51" s="50"/>
      <c r="D51" s="50">
        <v>56</v>
      </c>
    </row>
    <row r="52" spans="1:4">
      <c r="A52" s="9">
        <v>4</v>
      </c>
      <c r="B52" t="s">
        <v>54</v>
      </c>
      <c r="D52">
        <v>118</v>
      </c>
    </row>
    <row r="53" spans="1:4">
      <c r="A53" s="49">
        <v>5</v>
      </c>
      <c r="B53" s="50" t="s">
        <v>55</v>
      </c>
      <c r="C53" s="50"/>
      <c r="D53" s="50">
        <v>34</v>
      </c>
    </row>
    <row r="54" spans="1:4">
      <c r="A54" s="9">
        <v>6</v>
      </c>
      <c r="B54" t="s">
        <v>56</v>
      </c>
      <c r="D54">
        <v>28</v>
      </c>
    </row>
    <row r="55" spans="1:4">
      <c r="A55" s="49">
        <v>7</v>
      </c>
      <c r="B55" s="50" t="s">
        <v>57</v>
      </c>
      <c r="C55" s="50"/>
      <c r="D55" s="50">
        <v>15</v>
      </c>
    </row>
    <row r="56" spans="1:4">
      <c r="A56" s="9">
        <v>8</v>
      </c>
      <c r="B56" t="s">
        <v>58</v>
      </c>
      <c r="D56">
        <v>22</v>
      </c>
    </row>
    <row r="57" spans="1:4">
      <c r="A57" s="49">
        <v>9</v>
      </c>
      <c r="B57" s="50" t="s">
        <v>59</v>
      </c>
      <c r="C57" s="50"/>
      <c r="D57" s="50">
        <v>13</v>
      </c>
    </row>
    <row r="58" spans="1:4">
      <c r="A58" s="9">
        <v>10</v>
      </c>
      <c r="B58" t="s">
        <v>60</v>
      </c>
      <c r="D58">
        <v>18</v>
      </c>
    </row>
    <row r="59" spans="1:4">
      <c r="A59" s="49">
        <v>11</v>
      </c>
      <c r="B59" s="50" t="s">
        <v>61</v>
      </c>
      <c r="C59" s="50"/>
      <c r="D59" s="50">
        <v>33</v>
      </c>
    </row>
    <row r="60" spans="1:4">
      <c r="A60" s="9">
        <v>12</v>
      </c>
      <c r="B60" t="s">
        <v>62</v>
      </c>
      <c r="D60">
        <v>9</v>
      </c>
    </row>
    <row r="61" spans="1:4">
      <c r="A61" s="49">
        <v>13</v>
      </c>
      <c r="B61" s="50" t="s">
        <v>63</v>
      </c>
      <c r="C61" s="50"/>
      <c r="D61" s="50">
        <v>2</v>
      </c>
    </row>
    <row r="62" spans="1:4">
      <c r="A62" s="9">
        <v>14</v>
      </c>
      <c r="B62" t="s">
        <v>64</v>
      </c>
      <c r="D62">
        <v>1</v>
      </c>
    </row>
    <row r="63" spans="1:4">
      <c r="A63" s="50"/>
      <c r="B63" s="50"/>
      <c r="C63" s="50"/>
      <c r="D63" s="50">
        <f>SUM(D49:D62)</f>
        <v>400</v>
      </c>
    </row>
  </sheetData>
  <mergeCells count="7">
    <mergeCell ref="A1:F1"/>
    <mergeCell ref="A2:F2"/>
    <mergeCell ref="C3:D3"/>
    <mergeCell ref="A3:A4"/>
    <mergeCell ref="B3:B4"/>
    <mergeCell ref="E3:E4"/>
    <mergeCell ref="F3:F4"/>
  </mergeCells>
  <pageMargins left="0.7" right="0.7" top="0.75" bottom="0.75" header="0.3" footer="0.3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O153"/>
  <sheetViews>
    <sheetView topLeftCell="A3" workbookViewId="0">
      <pane xSplit="1" ySplit="4" topLeftCell="B132" activePane="bottomRight" state="frozen"/>
      <selection pane="topRight"/>
      <selection pane="bottomLeft"/>
      <selection pane="bottomRight" activeCell="A141" sqref="A141"/>
    </sheetView>
  </sheetViews>
  <sheetFormatPr defaultColWidth="9" defaultRowHeight="15"/>
  <cols>
    <col min="1" max="1" width="5.140625" style="9" customWidth="1"/>
    <col min="2" max="2" width="6" customWidth="1"/>
    <col min="3" max="3" width="6.42578125" customWidth="1"/>
    <col min="4" max="4" width="6" customWidth="1"/>
    <col min="5" max="5" width="6.42578125" customWidth="1"/>
    <col min="6" max="6" width="6.7109375" customWidth="1"/>
    <col min="7" max="7" width="6.28515625" customWidth="1"/>
    <col min="9" max="9" width="7" customWidth="1"/>
    <col min="10" max="10" width="9.7109375" customWidth="1"/>
    <col min="12" max="12" width="10.28515625" customWidth="1"/>
    <col min="16" max="17" width="7.28515625" customWidth="1"/>
    <col min="19" max="19" width="10.85546875" customWidth="1"/>
    <col min="21" max="21" width="8.140625" customWidth="1"/>
    <col min="22" max="22" width="10.5703125" customWidth="1"/>
    <col min="26" max="26" width="9.85546875" customWidth="1"/>
    <col min="27" max="27" width="9.7109375" customWidth="1"/>
    <col min="29" max="29" width="10.85546875" customWidth="1"/>
    <col min="31" max="41" width="5.42578125" customWidth="1"/>
  </cols>
  <sheetData>
    <row r="3" spans="1:41">
      <c r="A3" s="12" t="s">
        <v>2</v>
      </c>
      <c r="B3" s="57" t="s">
        <v>65</v>
      </c>
      <c r="C3" s="57"/>
      <c r="D3" s="57"/>
      <c r="E3" s="57"/>
      <c r="F3" s="14" t="s">
        <v>4</v>
      </c>
      <c r="G3" s="14"/>
      <c r="H3" s="62" t="s">
        <v>66</v>
      </c>
      <c r="I3" s="62"/>
      <c r="J3" s="62"/>
      <c r="K3" s="62"/>
      <c r="L3" s="62"/>
      <c r="M3" s="62"/>
      <c r="N3" s="62"/>
      <c r="O3" s="62"/>
      <c r="P3" s="63" t="s">
        <v>67</v>
      </c>
      <c r="Q3" s="63"/>
      <c r="R3" s="63"/>
      <c r="S3" s="63"/>
      <c r="T3" s="63"/>
      <c r="U3" s="63"/>
      <c r="V3" s="63"/>
      <c r="W3" s="63"/>
      <c r="X3" s="63"/>
      <c r="Y3" s="63"/>
    </row>
    <row r="4" spans="1:41" s="27" customFormat="1" ht="46.5" customHeight="1">
      <c r="A4" s="7"/>
      <c r="B4" s="28" t="s">
        <v>68</v>
      </c>
      <c r="C4" s="7" t="s">
        <v>69</v>
      </c>
      <c r="D4" s="7" t="s">
        <v>70</v>
      </c>
      <c r="E4" s="7" t="s">
        <v>71</v>
      </c>
      <c r="F4" s="7" t="s">
        <v>72</v>
      </c>
      <c r="G4" s="7" t="s">
        <v>73</v>
      </c>
      <c r="H4" s="7" t="s">
        <v>42</v>
      </c>
      <c r="I4" s="7" t="s">
        <v>43</v>
      </c>
      <c r="J4" s="7" t="s">
        <v>44</v>
      </c>
      <c r="K4" s="7" t="s">
        <v>74</v>
      </c>
      <c r="L4" s="7" t="s">
        <v>75</v>
      </c>
      <c r="M4" s="7" t="s">
        <v>76</v>
      </c>
      <c r="N4" s="7" t="s">
        <v>77</v>
      </c>
      <c r="O4" s="7" t="s">
        <v>78</v>
      </c>
      <c r="P4" s="7" t="s">
        <v>79</v>
      </c>
      <c r="Q4" s="7" t="s">
        <v>80</v>
      </c>
      <c r="R4" s="7" t="s">
        <v>81</v>
      </c>
      <c r="S4" s="7" t="s">
        <v>54</v>
      </c>
      <c r="T4" s="7" t="s">
        <v>82</v>
      </c>
      <c r="U4" s="7" t="s">
        <v>83</v>
      </c>
      <c r="V4" s="7" t="s">
        <v>84</v>
      </c>
      <c r="W4" s="7" t="s">
        <v>85</v>
      </c>
      <c r="X4" s="7" t="s">
        <v>86</v>
      </c>
      <c r="Y4" s="7" t="s">
        <v>87</v>
      </c>
      <c r="Z4" s="8" t="s">
        <v>88</v>
      </c>
      <c r="AA4" s="8" t="s">
        <v>89</v>
      </c>
      <c r="AB4" s="8" t="s">
        <v>90</v>
      </c>
      <c r="AC4" s="8" t="s">
        <v>91</v>
      </c>
      <c r="AD4" s="8" t="s">
        <v>92</v>
      </c>
      <c r="AE4" s="64" t="s">
        <v>93</v>
      </c>
      <c r="AF4" s="64"/>
      <c r="AG4" s="64"/>
      <c r="AH4" s="64"/>
      <c r="AI4" s="64"/>
      <c r="AJ4" s="64"/>
      <c r="AK4" s="64"/>
      <c r="AL4" s="64"/>
      <c r="AM4" s="64"/>
      <c r="AN4" s="64"/>
      <c r="AO4" s="64"/>
    </row>
    <row r="5" spans="1:41" s="27" customFormat="1" ht="30" customHeight="1">
      <c r="A5" s="27">
        <v>1</v>
      </c>
      <c r="B5" s="27">
        <v>2</v>
      </c>
      <c r="C5" s="27">
        <v>3</v>
      </c>
      <c r="D5" s="27">
        <v>4</v>
      </c>
      <c r="E5" s="27">
        <v>5</v>
      </c>
      <c r="F5" s="27">
        <v>6</v>
      </c>
      <c r="G5" s="27">
        <v>7</v>
      </c>
      <c r="H5" s="27">
        <v>8</v>
      </c>
      <c r="I5" s="27">
        <v>9</v>
      </c>
      <c r="J5" s="27">
        <v>10</v>
      </c>
      <c r="K5" s="27">
        <v>11</v>
      </c>
      <c r="L5" s="27">
        <v>12</v>
      </c>
      <c r="M5" s="27">
        <v>13</v>
      </c>
      <c r="N5" s="27">
        <v>14</v>
      </c>
      <c r="O5" s="27">
        <v>15</v>
      </c>
      <c r="P5" s="27">
        <v>16</v>
      </c>
      <c r="Q5" s="27">
        <v>17</v>
      </c>
      <c r="R5" s="27">
        <v>18</v>
      </c>
      <c r="S5" s="27">
        <v>19</v>
      </c>
      <c r="T5" s="27">
        <v>20</v>
      </c>
      <c r="U5" s="27">
        <v>21</v>
      </c>
      <c r="V5" s="27">
        <v>22</v>
      </c>
      <c r="W5" s="27">
        <v>23</v>
      </c>
      <c r="X5" s="27">
        <v>24</v>
      </c>
      <c r="Y5" s="27">
        <v>25</v>
      </c>
      <c r="Z5" s="27">
        <v>26</v>
      </c>
      <c r="AA5" s="27">
        <v>27</v>
      </c>
      <c r="AB5" s="27">
        <v>28</v>
      </c>
      <c r="AC5" s="27">
        <v>29</v>
      </c>
      <c r="AD5" s="27">
        <v>30</v>
      </c>
    </row>
    <row r="6" spans="1:41" s="27" customFormat="1" ht="18.75" customHeight="1">
      <c r="AE6" s="27">
        <v>1</v>
      </c>
      <c r="AF6" s="27">
        <v>2</v>
      </c>
      <c r="AG6" s="27">
        <v>3</v>
      </c>
      <c r="AH6" s="27">
        <v>4</v>
      </c>
      <c r="AI6" s="27">
        <v>5</v>
      </c>
      <c r="AJ6" s="27">
        <v>6</v>
      </c>
      <c r="AK6" s="27">
        <v>7</v>
      </c>
      <c r="AL6" s="27">
        <v>8</v>
      </c>
      <c r="AM6" s="27">
        <v>9</v>
      </c>
      <c r="AN6" s="27">
        <v>10</v>
      </c>
      <c r="AO6" s="27">
        <v>11</v>
      </c>
    </row>
    <row r="7" spans="1:41">
      <c r="A7" s="9">
        <v>1</v>
      </c>
      <c r="B7">
        <v>1</v>
      </c>
      <c r="G7">
        <v>1</v>
      </c>
      <c r="K7">
        <v>1</v>
      </c>
      <c r="S7">
        <v>1</v>
      </c>
      <c r="Z7" s="9">
        <v>2</v>
      </c>
      <c r="AA7" s="9">
        <v>2</v>
      </c>
      <c r="AB7" s="9">
        <v>2</v>
      </c>
      <c r="AC7" s="9">
        <v>3</v>
      </c>
      <c r="AD7" s="9">
        <v>3</v>
      </c>
      <c r="AE7" s="9">
        <v>1</v>
      </c>
      <c r="AF7" s="9">
        <v>3</v>
      </c>
      <c r="AG7" s="9">
        <v>6</v>
      </c>
      <c r="AH7" s="9">
        <v>1</v>
      </c>
      <c r="AI7" s="9">
        <v>3</v>
      </c>
      <c r="AJ7" s="9">
        <v>5</v>
      </c>
      <c r="AK7" s="9">
        <v>1</v>
      </c>
      <c r="AL7" s="9">
        <v>3</v>
      </c>
      <c r="AM7" s="9">
        <v>4</v>
      </c>
      <c r="AN7" s="9">
        <v>2</v>
      </c>
      <c r="AO7" s="9">
        <v>2</v>
      </c>
    </row>
    <row r="8" spans="1:41">
      <c r="A8" s="9">
        <v>2</v>
      </c>
      <c r="B8">
        <v>1</v>
      </c>
      <c r="G8">
        <v>1</v>
      </c>
      <c r="M8">
        <v>1</v>
      </c>
      <c r="S8">
        <v>1</v>
      </c>
      <c r="Z8" s="9">
        <v>2</v>
      </c>
      <c r="AA8" s="9">
        <v>2</v>
      </c>
      <c r="AB8" s="9">
        <v>2</v>
      </c>
      <c r="AC8" s="9">
        <v>2</v>
      </c>
      <c r="AD8" s="9">
        <v>2</v>
      </c>
      <c r="AE8" s="9">
        <v>2</v>
      </c>
      <c r="AF8" s="9">
        <v>5</v>
      </c>
      <c r="AG8" s="9">
        <v>3</v>
      </c>
      <c r="AH8" s="9">
        <v>3</v>
      </c>
      <c r="AI8" s="9">
        <v>1</v>
      </c>
      <c r="AJ8" s="9">
        <v>5</v>
      </c>
      <c r="AK8" s="9">
        <v>3</v>
      </c>
      <c r="AL8" s="9">
        <v>1</v>
      </c>
      <c r="AM8" s="9">
        <v>1</v>
      </c>
      <c r="AN8" s="9">
        <v>8</v>
      </c>
      <c r="AO8" s="9">
        <v>4</v>
      </c>
    </row>
    <row r="9" spans="1:41">
      <c r="A9" s="9">
        <v>3</v>
      </c>
      <c r="B9">
        <v>1</v>
      </c>
      <c r="G9">
        <v>1</v>
      </c>
      <c r="K9">
        <v>1</v>
      </c>
      <c r="S9">
        <v>1</v>
      </c>
      <c r="Z9" s="9">
        <v>3</v>
      </c>
      <c r="AA9" s="9">
        <v>3</v>
      </c>
      <c r="AB9" s="9">
        <v>2</v>
      </c>
      <c r="AC9" s="9">
        <v>3</v>
      </c>
      <c r="AD9" s="9">
        <v>2</v>
      </c>
      <c r="AE9" s="9">
        <v>3</v>
      </c>
      <c r="AF9" s="9">
        <v>3</v>
      </c>
      <c r="AG9" s="9">
        <v>3</v>
      </c>
      <c r="AH9" s="9">
        <v>3</v>
      </c>
      <c r="AI9" s="9">
        <v>1</v>
      </c>
      <c r="AJ9" s="9">
        <v>1</v>
      </c>
      <c r="AK9" s="9">
        <v>3</v>
      </c>
      <c r="AL9" s="9">
        <v>2</v>
      </c>
      <c r="AM9" s="9">
        <v>3</v>
      </c>
      <c r="AN9" s="9">
        <v>8</v>
      </c>
      <c r="AO9" s="9">
        <v>2</v>
      </c>
    </row>
    <row r="10" spans="1:41">
      <c r="A10" s="9">
        <v>4</v>
      </c>
      <c r="B10">
        <v>1</v>
      </c>
      <c r="G10">
        <v>1</v>
      </c>
      <c r="K10">
        <v>1</v>
      </c>
      <c r="S10">
        <v>1</v>
      </c>
      <c r="Z10" s="9">
        <v>2</v>
      </c>
      <c r="AA10" s="9">
        <v>2</v>
      </c>
      <c r="AB10" s="9">
        <v>2</v>
      </c>
      <c r="AC10" s="9">
        <v>3</v>
      </c>
      <c r="AD10" s="9">
        <v>2</v>
      </c>
      <c r="AE10" s="9">
        <v>1</v>
      </c>
      <c r="AF10" s="9">
        <v>3</v>
      </c>
      <c r="AG10" s="9">
        <v>3</v>
      </c>
      <c r="AH10" s="9">
        <v>1</v>
      </c>
      <c r="AI10" s="9">
        <v>1</v>
      </c>
      <c r="AJ10" s="9">
        <v>3</v>
      </c>
      <c r="AK10" s="9">
        <v>1</v>
      </c>
      <c r="AL10" s="9">
        <v>3</v>
      </c>
      <c r="AM10" s="9">
        <v>1</v>
      </c>
      <c r="AN10" s="9">
        <v>1</v>
      </c>
      <c r="AO10" s="9">
        <v>2</v>
      </c>
    </row>
    <row r="11" spans="1:41">
      <c r="A11" s="9">
        <v>5</v>
      </c>
      <c r="B11">
        <v>1</v>
      </c>
      <c r="G11">
        <v>1</v>
      </c>
      <c r="K11">
        <v>1</v>
      </c>
      <c r="S11">
        <v>1</v>
      </c>
      <c r="Z11" s="9">
        <v>2</v>
      </c>
      <c r="AA11" s="9">
        <v>2</v>
      </c>
      <c r="AB11" s="9">
        <v>2</v>
      </c>
      <c r="AC11" s="9">
        <v>3</v>
      </c>
      <c r="AD11" s="9">
        <v>2</v>
      </c>
      <c r="AE11" s="9">
        <v>1</v>
      </c>
      <c r="AF11" s="9">
        <v>3</v>
      </c>
      <c r="AG11" s="9">
        <v>3</v>
      </c>
      <c r="AH11" s="9">
        <v>1</v>
      </c>
      <c r="AI11" s="9">
        <v>2</v>
      </c>
      <c r="AJ11" s="9">
        <v>3</v>
      </c>
      <c r="AK11" s="9">
        <v>1</v>
      </c>
      <c r="AL11" s="9">
        <v>3</v>
      </c>
      <c r="AM11" s="9">
        <v>3</v>
      </c>
      <c r="AN11" s="9">
        <v>1</v>
      </c>
      <c r="AO11" s="9">
        <v>2</v>
      </c>
    </row>
    <row r="12" spans="1:41">
      <c r="A12" s="9">
        <v>6</v>
      </c>
      <c r="B12">
        <v>1</v>
      </c>
      <c r="G12">
        <v>1</v>
      </c>
      <c r="K12">
        <v>1</v>
      </c>
      <c r="S12">
        <v>1</v>
      </c>
      <c r="Z12" s="9">
        <v>3</v>
      </c>
      <c r="AA12" s="9">
        <v>3</v>
      </c>
      <c r="AB12" s="9">
        <v>3</v>
      </c>
      <c r="AC12" s="9">
        <v>4</v>
      </c>
      <c r="AD12" s="9">
        <v>2</v>
      </c>
      <c r="AE12" s="9">
        <v>2</v>
      </c>
      <c r="AF12" s="9">
        <v>3</v>
      </c>
      <c r="AG12" s="9">
        <v>4</v>
      </c>
      <c r="AH12" s="9">
        <v>3</v>
      </c>
      <c r="AI12" s="9">
        <v>1</v>
      </c>
      <c r="AJ12" s="9">
        <v>1</v>
      </c>
      <c r="AK12" s="9">
        <v>1</v>
      </c>
      <c r="AL12" s="9">
        <v>1</v>
      </c>
      <c r="AM12" s="9">
        <v>1</v>
      </c>
      <c r="AN12" s="9">
        <v>1</v>
      </c>
      <c r="AO12" s="9">
        <v>3</v>
      </c>
    </row>
    <row r="13" spans="1:41">
      <c r="A13" s="9">
        <v>7</v>
      </c>
      <c r="B13">
        <v>1</v>
      </c>
      <c r="G13">
        <v>1</v>
      </c>
      <c r="K13">
        <v>1</v>
      </c>
      <c r="S13">
        <v>1</v>
      </c>
      <c r="Z13" s="9">
        <v>4</v>
      </c>
      <c r="AA13" s="9">
        <v>2</v>
      </c>
      <c r="AB13" s="9">
        <v>5</v>
      </c>
      <c r="AC13" s="9">
        <v>3</v>
      </c>
      <c r="AD13" s="9">
        <v>2</v>
      </c>
      <c r="AE13" s="9">
        <v>2</v>
      </c>
      <c r="AF13" s="9">
        <v>5</v>
      </c>
      <c r="AG13" s="9">
        <v>3</v>
      </c>
      <c r="AH13" s="9">
        <v>6</v>
      </c>
      <c r="AI13" s="9">
        <v>1</v>
      </c>
      <c r="AJ13" s="9">
        <v>5</v>
      </c>
      <c r="AK13" s="9">
        <v>3</v>
      </c>
      <c r="AL13" s="9">
        <v>2</v>
      </c>
      <c r="AM13" s="9">
        <v>1</v>
      </c>
      <c r="AN13" s="9">
        <v>1</v>
      </c>
      <c r="AO13" s="9">
        <v>4</v>
      </c>
    </row>
    <row r="14" spans="1:41">
      <c r="A14" s="9">
        <v>8</v>
      </c>
      <c r="B14">
        <v>1</v>
      </c>
      <c r="G14">
        <v>1</v>
      </c>
      <c r="K14">
        <v>1</v>
      </c>
      <c r="S14">
        <v>1</v>
      </c>
      <c r="Z14" s="9">
        <v>1</v>
      </c>
      <c r="AA14" s="9">
        <v>2</v>
      </c>
      <c r="AB14" s="9">
        <v>2</v>
      </c>
      <c r="AC14" s="9">
        <v>3</v>
      </c>
      <c r="AD14" s="9">
        <v>1</v>
      </c>
      <c r="AE14" s="9">
        <v>2</v>
      </c>
      <c r="AF14" s="9">
        <v>3</v>
      </c>
      <c r="AG14" s="9">
        <v>3</v>
      </c>
      <c r="AH14" s="9">
        <v>2</v>
      </c>
      <c r="AI14" s="9">
        <v>2</v>
      </c>
      <c r="AJ14" s="9">
        <v>1</v>
      </c>
      <c r="AK14" s="9">
        <v>1</v>
      </c>
      <c r="AL14" s="9">
        <v>2</v>
      </c>
      <c r="AM14" s="9">
        <v>3</v>
      </c>
      <c r="AN14" s="9">
        <v>4</v>
      </c>
      <c r="AO14" s="9">
        <v>2</v>
      </c>
    </row>
    <row r="15" spans="1:41">
      <c r="A15" s="9">
        <v>9</v>
      </c>
      <c r="C15">
        <v>1</v>
      </c>
      <c r="G15">
        <v>1</v>
      </c>
      <c r="K15">
        <v>1</v>
      </c>
      <c r="S15">
        <v>1</v>
      </c>
      <c r="Z15" s="9">
        <v>2</v>
      </c>
      <c r="AA15" s="9">
        <v>2</v>
      </c>
      <c r="AB15" s="9">
        <v>2</v>
      </c>
      <c r="AC15" s="9">
        <v>4</v>
      </c>
      <c r="AD15" s="9">
        <v>2</v>
      </c>
      <c r="AE15" s="9">
        <v>1</v>
      </c>
      <c r="AF15" s="9">
        <v>3</v>
      </c>
      <c r="AG15" s="9">
        <v>3</v>
      </c>
      <c r="AH15" s="9">
        <v>3</v>
      </c>
      <c r="AI15" s="9">
        <v>3</v>
      </c>
      <c r="AJ15" s="9">
        <v>3</v>
      </c>
      <c r="AK15" s="9">
        <v>2</v>
      </c>
      <c r="AL15" s="9">
        <v>3</v>
      </c>
      <c r="AM15" s="9">
        <v>1</v>
      </c>
      <c r="AN15" s="9">
        <v>2</v>
      </c>
      <c r="AO15" s="9">
        <v>2</v>
      </c>
    </row>
    <row r="16" spans="1:41">
      <c r="A16" s="9">
        <v>10</v>
      </c>
      <c r="B16">
        <v>1</v>
      </c>
      <c r="G16">
        <v>1</v>
      </c>
      <c r="K16">
        <v>1</v>
      </c>
      <c r="S16">
        <v>1</v>
      </c>
      <c r="Z16" s="9">
        <v>3</v>
      </c>
      <c r="AA16" s="9">
        <v>2</v>
      </c>
      <c r="AB16" s="9">
        <v>2</v>
      </c>
      <c r="AC16" s="9">
        <v>4</v>
      </c>
      <c r="AD16" s="9">
        <v>2</v>
      </c>
      <c r="AE16" s="9">
        <v>2</v>
      </c>
      <c r="AF16" s="9">
        <v>2</v>
      </c>
      <c r="AG16" s="9">
        <v>3</v>
      </c>
      <c r="AH16" s="9">
        <v>7</v>
      </c>
      <c r="AI16" s="9">
        <v>2</v>
      </c>
      <c r="AJ16" s="9">
        <v>5</v>
      </c>
      <c r="AK16" s="9">
        <v>3</v>
      </c>
      <c r="AL16" s="9">
        <v>2</v>
      </c>
      <c r="AM16" s="9">
        <v>1</v>
      </c>
      <c r="AN16" s="9">
        <v>9</v>
      </c>
      <c r="AO16" s="9">
        <v>4</v>
      </c>
    </row>
    <row r="17" spans="1:41">
      <c r="A17" s="9">
        <v>11</v>
      </c>
      <c r="B17">
        <v>1</v>
      </c>
      <c r="G17">
        <v>1</v>
      </c>
      <c r="K17">
        <v>1</v>
      </c>
      <c r="S17">
        <v>1</v>
      </c>
      <c r="Z17" s="9">
        <v>2</v>
      </c>
      <c r="AA17" s="9">
        <v>2</v>
      </c>
      <c r="AB17" s="9">
        <v>3</v>
      </c>
      <c r="AC17" s="9">
        <v>2</v>
      </c>
      <c r="AD17" s="9">
        <v>2</v>
      </c>
      <c r="AE17" s="9">
        <v>2</v>
      </c>
      <c r="AF17" s="9">
        <v>1</v>
      </c>
      <c r="AG17" s="9">
        <v>3</v>
      </c>
      <c r="AH17" s="9">
        <v>3</v>
      </c>
      <c r="AI17" s="9">
        <v>2</v>
      </c>
      <c r="AJ17" s="9">
        <v>1</v>
      </c>
      <c r="AK17" s="9">
        <v>3</v>
      </c>
      <c r="AL17" s="9">
        <v>1</v>
      </c>
      <c r="AM17" s="9">
        <v>1</v>
      </c>
      <c r="AN17" s="9">
        <v>9</v>
      </c>
      <c r="AO17" s="9">
        <v>1</v>
      </c>
    </row>
    <row r="18" spans="1:41">
      <c r="A18" s="9">
        <v>12</v>
      </c>
      <c r="B18">
        <v>1</v>
      </c>
      <c r="G18">
        <v>1</v>
      </c>
      <c r="K18">
        <v>1</v>
      </c>
      <c r="S18">
        <v>1</v>
      </c>
      <c r="Z18" s="9">
        <v>2</v>
      </c>
      <c r="AA18" s="9">
        <v>2</v>
      </c>
      <c r="AB18" s="9">
        <v>2</v>
      </c>
      <c r="AC18" s="9">
        <v>5</v>
      </c>
      <c r="AD18" s="9">
        <v>3</v>
      </c>
      <c r="AE18" s="9">
        <v>2</v>
      </c>
      <c r="AF18" s="9">
        <v>2</v>
      </c>
      <c r="AG18" s="9">
        <v>3</v>
      </c>
      <c r="AH18" s="9">
        <v>8</v>
      </c>
      <c r="AI18" s="9">
        <v>1</v>
      </c>
      <c r="AJ18" s="9">
        <v>1</v>
      </c>
      <c r="AK18" s="9">
        <v>3</v>
      </c>
      <c r="AL18" s="9">
        <v>2</v>
      </c>
      <c r="AM18" s="9">
        <v>1</v>
      </c>
      <c r="AN18" s="9">
        <v>10</v>
      </c>
      <c r="AO18" s="9">
        <v>1</v>
      </c>
    </row>
    <row r="19" spans="1:41">
      <c r="A19" s="9">
        <v>13</v>
      </c>
      <c r="B19">
        <v>1</v>
      </c>
      <c r="G19">
        <v>1</v>
      </c>
      <c r="K19">
        <v>1</v>
      </c>
      <c r="S19">
        <v>1</v>
      </c>
      <c r="Z19" s="9">
        <v>2</v>
      </c>
      <c r="AA19" s="9">
        <v>2</v>
      </c>
      <c r="AB19" s="9">
        <v>2</v>
      </c>
      <c r="AC19" s="9">
        <v>2</v>
      </c>
      <c r="AD19" s="9">
        <v>2</v>
      </c>
      <c r="AE19" s="9">
        <v>1</v>
      </c>
      <c r="AF19" s="9">
        <v>8</v>
      </c>
      <c r="AG19" s="9">
        <v>6</v>
      </c>
      <c r="AH19" s="9">
        <v>4</v>
      </c>
      <c r="AI19" s="9">
        <v>2</v>
      </c>
      <c r="AJ19" s="9">
        <v>5</v>
      </c>
      <c r="AK19" s="9">
        <v>2</v>
      </c>
      <c r="AL19" s="9">
        <v>3</v>
      </c>
      <c r="AM19" s="9">
        <v>1</v>
      </c>
      <c r="AN19" s="9">
        <v>10</v>
      </c>
      <c r="AO19" s="9">
        <v>1</v>
      </c>
    </row>
    <row r="20" spans="1:41">
      <c r="A20" s="9">
        <v>14</v>
      </c>
      <c r="B20">
        <v>1</v>
      </c>
      <c r="G20">
        <v>1</v>
      </c>
      <c r="K20">
        <v>1</v>
      </c>
      <c r="S20">
        <v>1</v>
      </c>
      <c r="Z20" s="9">
        <v>4</v>
      </c>
      <c r="AA20" s="9">
        <v>2</v>
      </c>
      <c r="AB20" s="9">
        <v>2</v>
      </c>
      <c r="AC20" s="9">
        <v>3</v>
      </c>
      <c r="AD20" s="9">
        <v>3</v>
      </c>
      <c r="AE20" s="9">
        <v>2</v>
      </c>
      <c r="AF20" s="9">
        <v>2</v>
      </c>
      <c r="AG20" s="9">
        <v>3</v>
      </c>
      <c r="AH20" s="9">
        <v>6</v>
      </c>
      <c r="AI20" s="9">
        <v>2</v>
      </c>
      <c r="AJ20" s="9">
        <v>3</v>
      </c>
      <c r="AK20" s="9">
        <v>2</v>
      </c>
      <c r="AL20" s="9">
        <v>2</v>
      </c>
      <c r="AM20" s="9">
        <v>1</v>
      </c>
      <c r="AN20" s="9">
        <v>9</v>
      </c>
      <c r="AO20" s="9">
        <v>1</v>
      </c>
    </row>
    <row r="21" spans="1:41">
      <c r="A21" s="9">
        <v>15</v>
      </c>
      <c r="B21">
        <v>1</v>
      </c>
      <c r="G21">
        <v>1</v>
      </c>
      <c r="K21">
        <v>1</v>
      </c>
      <c r="S21">
        <v>1</v>
      </c>
      <c r="Z21" s="9">
        <v>3</v>
      </c>
      <c r="AA21" s="9">
        <v>2</v>
      </c>
      <c r="AB21" s="9">
        <v>3</v>
      </c>
      <c r="AC21" s="9">
        <v>5</v>
      </c>
      <c r="AD21" s="9">
        <v>3</v>
      </c>
      <c r="AE21" s="9">
        <v>2</v>
      </c>
      <c r="AF21" s="9">
        <v>1</v>
      </c>
      <c r="AG21" s="9">
        <v>3</v>
      </c>
      <c r="AH21" s="9">
        <v>6</v>
      </c>
      <c r="AI21" s="9">
        <v>1</v>
      </c>
      <c r="AJ21" s="9">
        <v>3</v>
      </c>
      <c r="AK21" s="9">
        <v>2</v>
      </c>
      <c r="AL21" s="9">
        <v>2</v>
      </c>
      <c r="AM21" s="9">
        <v>1</v>
      </c>
      <c r="AN21" s="9">
        <v>2</v>
      </c>
      <c r="AO21" s="9">
        <v>2</v>
      </c>
    </row>
    <row r="22" spans="1:41">
      <c r="A22" s="9">
        <v>16</v>
      </c>
      <c r="B22">
        <v>1</v>
      </c>
      <c r="G22">
        <v>1</v>
      </c>
      <c r="K22">
        <v>1</v>
      </c>
      <c r="S22">
        <v>1</v>
      </c>
      <c r="Z22" s="9">
        <v>2</v>
      </c>
      <c r="AA22" s="9">
        <v>3</v>
      </c>
      <c r="AB22" s="9">
        <v>3</v>
      </c>
      <c r="AC22" s="9">
        <v>2</v>
      </c>
      <c r="AD22" s="9">
        <v>2</v>
      </c>
      <c r="AE22" s="9">
        <v>2</v>
      </c>
      <c r="AF22" s="9">
        <v>2</v>
      </c>
      <c r="AG22" s="9">
        <v>3</v>
      </c>
      <c r="AH22" s="9">
        <v>5</v>
      </c>
      <c r="AI22" s="9">
        <v>2</v>
      </c>
      <c r="AJ22" s="9">
        <v>3</v>
      </c>
      <c r="AK22" s="9">
        <v>1</v>
      </c>
      <c r="AL22" s="9">
        <v>2</v>
      </c>
      <c r="AM22" s="9">
        <v>1</v>
      </c>
      <c r="AN22" s="9">
        <v>4</v>
      </c>
      <c r="AO22" s="9">
        <v>3</v>
      </c>
    </row>
    <row r="23" spans="1:41">
      <c r="A23" s="9">
        <v>17</v>
      </c>
      <c r="B23">
        <v>1</v>
      </c>
      <c r="G23">
        <v>1</v>
      </c>
      <c r="K23">
        <v>1</v>
      </c>
      <c r="S23">
        <v>1</v>
      </c>
      <c r="Z23" s="9">
        <v>2</v>
      </c>
      <c r="AA23" s="9">
        <v>2</v>
      </c>
      <c r="AB23" s="9">
        <v>4</v>
      </c>
      <c r="AC23" s="9">
        <v>2</v>
      </c>
      <c r="AD23" s="9">
        <v>2</v>
      </c>
      <c r="AE23" s="9">
        <v>2</v>
      </c>
      <c r="AF23" s="9">
        <v>2</v>
      </c>
      <c r="AG23" s="9">
        <v>3</v>
      </c>
      <c r="AH23" s="9">
        <v>5</v>
      </c>
      <c r="AI23" s="9">
        <v>2</v>
      </c>
      <c r="AJ23" s="9">
        <v>4</v>
      </c>
      <c r="AK23" s="9">
        <v>1</v>
      </c>
      <c r="AL23" s="9">
        <v>2</v>
      </c>
      <c r="AM23" s="9">
        <v>1</v>
      </c>
      <c r="AN23" s="9">
        <v>4</v>
      </c>
      <c r="AO23" s="9">
        <v>3</v>
      </c>
    </row>
    <row r="24" spans="1:41">
      <c r="A24" s="9">
        <v>18</v>
      </c>
      <c r="D24">
        <v>1</v>
      </c>
      <c r="G24">
        <v>1</v>
      </c>
      <c r="K24">
        <v>1</v>
      </c>
      <c r="U24">
        <v>1</v>
      </c>
      <c r="Z24" s="9">
        <v>5</v>
      </c>
      <c r="AA24" s="9">
        <v>5</v>
      </c>
      <c r="AB24" s="9">
        <v>5</v>
      </c>
      <c r="AC24" s="9">
        <v>5</v>
      </c>
      <c r="AD24" s="9">
        <v>5</v>
      </c>
      <c r="AE24" s="9">
        <v>5</v>
      </c>
      <c r="AF24" s="9">
        <v>1</v>
      </c>
      <c r="AG24" s="9">
        <v>1</v>
      </c>
      <c r="AH24" s="9">
        <v>3</v>
      </c>
      <c r="AI24" s="9">
        <v>1</v>
      </c>
      <c r="AJ24" s="9">
        <v>1</v>
      </c>
      <c r="AK24" s="9">
        <v>1</v>
      </c>
      <c r="AL24" s="9">
        <v>1</v>
      </c>
      <c r="AM24" s="9">
        <v>1</v>
      </c>
      <c r="AN24" s="9">
        <v>1</v>
      </c>
      <c r="AO24" s="9">
        <v>1</v>
      </c>
    </row>
    <row r="25" spans="1:41">
      <c r="A25" s="9">
        <v>19</v>
      </c>
      <c r="B25">
        <v>1</v>
      </c>
      <c r="G25">
        <v>1</v>
      </c>
      <c r="K25">
        <v>1</v>
      </c>
      <c r="S25">
        <v>1</v>
      </c>
      <c r="Z25" s="9">
        <v>2</v>
      </c>
      <c r="AA25" s="9">
        <v>2</v>
      </c>
      <c r="AB25" s="9">
        <v>3</v>
      </c>
      <c r="AC25" s="9">
        <v>2</v>
      </c>
      <c r="AD25" s="9">
        <v>2</v>
      </c>
      <c r="AE25" s="9">
        <v>2</v>
      </c>
      <c r="AF25" s="9">
        <v>1</v>
      </c>
      <c r="AG25" s="9">
        <v>3</v>
      </c>
      <c r="AH25" s="9">
        <v>2</v>
      </c>
      <c r="AI25" s="9">
        <v>1</v>
      </c>
      <c r="AJ25" s="9">
        <v>1</v>
      </c>
      <c r="AK25" s="9">
        <v>2</v>
      </c>
      <c r="AL25" s="9">
        <v>2</v>
      </c>
      <c r="AM25" s="9">
        <v>1</v>
      </c>
      <c r="AN25" s="9">
        <v>2</v>
      </c>
      <c r="AO25" s="9">
        <v>3</v>
      </c>
    </row>
    <row r="26" spans="1:41">
      <c r="A26" s="9">
        <v>20</v>
      </c>
      <c r="B26">
        <v>1</v>
      </c>
      <c r="G26">
        <v>1</v>
      </c>
      <c r="K26">
        <v>1</v>
      </c>
      <c r="S26">
        <v>1</v>
      </c>
      <c r="Z26" s="9">
        <v>2</v>
      </c>
      <c r="AA26" s="9">
        <v>2</v>
      </c>
      <c r="AB26" s="9">
        <v>5</v>
      </c>
      <c r="AC26" s="9">
        <v>2</v>
      </c>
      <c r="AD26" s="9">
        <v>2</v>
      </c>
      <c r="AE26" s="9">
        <v>2</v>
      </c>
      <c r="AF26" s="9">
        <v>1</v>
      </c>
      <c r="AG26" s="9">
        <v>2</v>
      </c>
      <c r="AH26" s="9">
        <v>2</v>
      </c>
      <c r="AI26" s="9">
        <v>1</v>
      </c>
      <c r="AJ26" s="9">
        <v>1</v>
      </c>
      <c r="AK26" s="9">
        <v>2</v>
      </c>
      <c r="AL26" s="9">
        <v>2</v>
      </c>
      <c r="AM26" s="9">
        <v>1</v>
      </c>
      <c r="AN26" s="9">
        <v>2</v>
      </c>
      <c r="AO26" s="9">
        <v>3</v>
      </c>
    </row>
    <row r="27" spans="1:41">
      <c r="A27" s="9">
        <v>21</v>
      </c>
      <c r="B27">
        <v>1</v>
      </c>
      <c r="G27">
        <v>1</v>
      </c>
      <c r="I27">
        <v>1</v>
      </c>
      <c r="Q27">
        <v>1</v>
      </c>
      <c r="Z27" s="9">
        <v>5</v>
      </c>
      <c r="AA27" s="9">
        <v>4</v>
      </c>
      <c r="AB27" s="9">
        <v>5</v>
      </c>
      <c r="AC27" s="9">
        <v>4</v>
      </c>
      <c r="AD27" s="9">
        <v>2</v>
      </c>
      <c r="AE27" s="9">
        <v>5</v>
      </c>
      <c r="AF27" s="9">
        <v>1</v>
      </c>
      <c r="AG27" s="9">
        <v>1</v>
      </c>
      <c r="AH27" s="9">
        <v>3</v>
      </c>
      <c r="AI27" s="9">
        <v>1</v>
      </c>
      <c r="AJ27" s="9">
        <v>1</v>
      </c>
      <c r="AK27" s="9">
        <v>1</v>
      </c>
      <c r="AL27" s="9">
        <v>2</v>
      </c>
      <c r="AM27" s="9">
        <v>1</v>
      </c>
      <c r="AN27" s="9">
        <v>9</v>
      </c>
      <c r="AO27" s="9">
        <v>4</v>
      </c>
    </row>
    <row r="28" spans="1:41">
      <c r="A28" s="9">
        <v>22</v>
      </c>
      <c r="B28">
        <v>1</v>
      </c>
      <c r="G28">
        <v>1</v>
      </c>
      <c r="K28">
        <v>1</v>
      </c>
      <c r="S28">
        <v>1</v>
      </c>
      <c r="Z28" s="9">
        <v>5</v>
      </c>
      <c r="AA28" s="9">
        <v>2</v>
      </c>
      <c r="AB28" s="9">
        <v>2</v>
      </c>
      <c r="AC28" s="9">
        <v>2</v>
      </c>
      <c r="AD28" s="9">
        <v>4</v>
      </c>
      <c r="AE28" s="9">
        <v>1</v>
      </c>
      <c r="AF28" s="9">
        <v>2</v>
      </c>
      <c r="AG28" s="9">
        <v>3</v>
      </c>
      <c r="AH28" s="9">
        <v>10</v>
      </c>
      <c r="AI28" s="9">
        <v>1</v>
      </c>
      <c r="AJ28" s="9">
        <v>2</v>
      </c>
      <c r="AK28" s="9">
        <v>3</v>
      </c>
      <c r="AL28" s="9">
        <v>2</v>
      </c>
      <c r="AM28" s="9">
        <v>3</v>
      </c>
      <c r="AN28" s="9">
        <v>6</v>
      </c>
      <c r="AO28" s="9">
        <v>2</v>
      </c>
    </row>
    <row r="29" spans="1:41">
      <c r="A29" s="9">
        <v>23</v>
      </c>
      <c r="B29">
        <v>1</v>
      </c>
      <c r="G29">
        <v>1</v>
      </c>
      <c r="K29">
        <v>1</v>
      </c>
      <c r="S29">
        <v>1</v>
      </c>
      <c r="Z29" s="9">
        <v>3</v>
      </c>
      <c r="AA29" s="9">
        <v>2</v>
      </c>
      <c r="AB29" s="9">
        <v>2</v>
      </c>
      <c r="AC29" s="9">
        <v>3</v>
      </c>
      <c r="AD29" s="9">
        <v>2</v>
      </c>
      <c r="AE29" s="9">
        <v>2</v>
      </c>
      <c r="AF29" s="9">
        <v>2</v>
      </c>
      <c r="AG29" s="9">
        <v>3</v>
      </c>
      <c r="AH29" s="9">
        <v>2</v>
      </c>
      <c r="AI29" s="9">
        <v>1</v>
      </c>
      <c r="AJ29" s="9">
        <v>3</v>
      </c>
      <c r="AK29" s="9">
        <v>2</v>
      </c>
      <c r="AL29" s="9">
        <v>2</v>
      </c>
      <c r="AM29" s="9">
        <v>4</v>
      </c>
      <c r="AN29" s="9">
        <v>6</v>
      </c>
      <c r="AO29" s="9">
        <v>1</v>
      </c>
    </row>
    <row r="30" spans="1:41">
      <c r="A30" s="9">
        <v>24</v>
      </c>
      <c r="B30">
        <v>1</v>
      </c>
      <c r="G30">
        <v>1</v>
      </c>
      <c r="K30">
        <v>1</v>
      </c>
      <c r="S30">
        <v>1</v>
      </c>
      <c r="Z30" s="9">
        <v>5</v>
      </c>
      <c r="AA30" s="9">
        <v>2</v>
      </c>
      <c r="AB30" s="9">
        <v>5</v>
      </c>
      <c r="AC30" s="9">
        <v>5</v>
      </c>
      <c r="AD30" s="9">
        <v>5</v>
      </c>
      <c r="AE30" s="9">
        <v>1</v>
      </c>
      <c r="AF30" s="9">
        <v>2</v>
      </c>
      <c r="AG30" s="9">
        <v>1</v>
      </c>
      <c r="AH30" s="9">
        <v>6</v>
      </c>
      <c r="AI30" s="9">
        <v>2</v>
      </c>
      <c r="AJ30" s="9">
        <v>5</v>
      </c>
      <c r="AK30" s="9">
        <v>2</v>
      </c>
      <c r="AL30" s="9">
        <v>2</v>
      </c>
      <c r="AM30" s="9">
        <v>1</v>
      </c>
      <c r="AN30" s="9">
        <v>1</v>
      </c>
      <c r="AO30" s="9">
        <v>1</v>
      </c>
    </row>
    <row r="31" spans="1:41">
      <c r="A31" s="9">
        <v>25</v>
      </c>
      <c r="B31">
        <v>1</v>
      </c>
      <c r="G31">
        <v>1</v>
      </c>
      <c r="K31">
        <v>1</v>
      </c>
      <c r="S31">
        <v>1</v>
      </c>
      <c r="Z31" s="9">
        <v>5</v>
      </c>
      <c r="AA31" s="9">
        <v>2</v>
      </c>
      <c r="AB31" s="9">
        <v>5</v>
      </c>
      <c r="AC31" s="9">
        <v>5</v>
      </c>
      <c r="AD31" s="9">
        <v>5</v>
      </c>
      <c r="AE31" s="9">
        <v>1</v>
      </c>
      <c r="AF31" s="9">
        <v>2</v>
      </c>
      <c r="AG31" s="9">
        <v>1</v>
      </c>
      <c r="AH31" s="9">
        <v>6</v>
      </c>
      <c r="AI31" s="9">
        <v>1</v>
      </c>
      <c r="AJ31" s="9">
        <v>5</v>
      </c>
      <c r="AK31" s="9">
        <v>2</v>
      </c>
      <c r="AL31" s="9">
        <v>2</v>
      </c>
      <c r="AM31" s="9">
        <v>1</v>
      </c>
      <c r="AN31" s="9">
        <v>9</v>
      </c>
      <c r="AO31" s="9">
        <v>2</v>
      </c>
    </row>
    <row r="32" spans="1:41">
      <c r="A32" s="9">
        <v>26</v>
      </c>
      <c r="B32">
        <v>1</v>
      </c>
      <c r="G32">
        <v>1</v>
      </c>
      <c r="K32">
        <v>1</v>
      </c>
      <c r="S32">
        <v>1</v>
      </c>
      <c r="Z32" s="9">
        <v>5</v>
      </c>
      <c r="AA32" s="9">
        <v>2</v>
      </c>
      <c r="AB32" s="9">
        <v>5</v>
      </c>
      <c r="AC32" s="9">
        <v>5</v>
      </c>
      <c r="AD32" s="9">
        <v>5</v>
      </c>
      <c r="AE32" s="9">
        <v>1</v>
      </c>
      <c r="AF32" s="9">
        <v>2</v>
      </c>
      <c r="AG32" s="9">
        <v>1</v>
      </c>
      <c r="AH32" s="9">
        <v>5</v>
      </c>
      <c r="AI32" s="9">
        <v>1</v>
      </c>
      <c r="AJ32" s="9">
        <v>3</v>
      </c>
      <c r="AK32" s="9">
        <v>2</v>
      </c>
      <c r="AL32" s="9">
        <v>2</v>
      </c>
      <c r="AM32" s="9">
        <v>1</v>
      </c>
      <c r="AN32" s="9">
        <v>5</v>
      </c>
      <c r="AO32" s="9">
        <v>2</v>
      </c>
    </row>
    <row r="33" spans="1:41">
      <c r="A33" s="9">
        <v>27</v>
      </c>
      <c r="B33">
        <v>1</v>
      </c>
      <c r="G33">
        <v>1</v>
      </c>
      <c r="K33">
        <v>1</v>
      </c>
      <c r="S33">
        <v>1</v>
      </c>
      <c r="Z33" s="9">
        <v>3</v>
      </c>
      <c r="AA33" s="9">
        <v>2</v>
      </c>
      <c r="AB33" s="9">
        <v>3</v>
      </c>
      <c r="AC33" s="9">
        <v>3</v>
      </c>
      <c r="AD33" s="9">
        <v>2</v>
      </c>
      <c r="AE33" s="9">
        <v>5</v>
      </c>
      <c r="AF33" s="9">
        <v>1</v>
      </c>
      <c r="AG33" s="9">
        <v>1</v>
      </c>
      <c r="AH33" s="9">
        <v>2</v>
      </c>
      <c r="AI33" s="9">
        <v>1</v>
      </c>
      <c r="AJ33" s="9">
        <v>1</v>
      </c>
      <c r="AK33" s="9">
        <v>2</v>
      </c>
      <c r="AL33" s="9">
        <v>3</v>
      </c>
      <c r="AM33" s="9">
        <v>1</v>
      </c>
      <c r="AN33" s="9">
        <v>1</v>
      </c>
      <c r="AO33" s="9">
        <v>1</v>
      </c>
    </row>
    <row r="34" spans="1:41">
      <c r="A34" s="9">
        <v>28</v>
      </c>
      <c r="B34">
        <v>1</v>
      </c>
      <c r="G34">
        <v>1</v>
      </c>
      <c r="K34">
        <v>1</v>
      </c>
      <c r="S34">
        <v>1</v>
      </c>
      <c r="Z34" s="9">
        <v>3</v>
      </c>
      <c r="AA34" s="9">
        <v>4</v>
      </c>
      <c r="AB34" s="9">
        <v>2</v>
      </c>
      <c r="AC34" s="9">
        <v>3</v>
      </c>
      <c r="AD34" s="9">
        <v>4</v>
      </c>
      <c r="AE34" s="9">
        <v>2</v>
      </c>
      <c r="AF34" s="9">
        <v>3</v>
      </c>
      <c r="AG34" s="9">
        <v>3</v>
      </c>
      <c r="AH34" s="9">
        <v>6</v>
      </c>
      <c r="AI34" s="9">
        <v>1</v>
      </c>
      <c r="AJ34" s="9">
        <v>2</v>
      </c>
      <c r="AK34" s="9">
        <v>2</v>
      </c>
      <c r="AL34" s="9">
        <v>2</v>
      </c>
      <c r="AM34" s="9">
        <v>1</v>
      </c>
      <c r="AN34" s="9">
        <v>9</v>
      </c>
      <c r="AO34" s="9">
        <v>2</v>
      </c>
    </row>
    <row r="35" spans="1:41">
      <c r="A35" s="9">
        <v>29</v>
      </c>
      <c r="B35">
        <v>1</v>
      </c>
      <c r="G35">
        <v>1</v>
      </c>
      <c r="L35">
        <v>1</v>
      </c>
      <c r="S35">
        <v>1</v>
      </c>
      <c r="Z35" s="9">
        <v>3</v>
      </c>
      <c r="AA35" s="9">
        <v>2</v>
      </c>
      <c r="AB35" s="9">
        <v>3</v>
      </c>
      <c r="AC35" s="9">
        <v>3</v>
      </c>
      <c r="AD35" s="9">
        <v>2</v>
      </c>
      <c r="AE35" s="9">
        <v>2</v>
      </c>
      <c r="AF35" s="9">
        <v>2</v>
      </c>
      <c r="AG35" s="9">
        <v>1</v>
      </c>
      <c r="AH35" s="9">
        <v>1</v>
      </c>
      <c r="AI35" s="9">
        <v>2</v>
      </c>
      <c r="AJ35" s="9">
        <v>2</v>
      </c>
      <c r="AK35" s="9">
        <v>2</v>
      </c>
      <c r="AL35" s="9">
        <v>2</v>
      </c>
      <c r="AM35" s="9">
        <v>3</v>
      </c>
      <c r="AN35" s="9">
        <v>9</v>
      </c>
      <c r="AO35" s="9">
        <v>2</v>
      </c>
    </row>
    <row r="36" spans="1:41">
      <c r="A36" s="9">
        <v>30</v>
      </c>
      <c r="B36">
        <v>1</v>
      </c>
      <c r="F36">
        <v>1</v>
      </c>
      <c r="J36">
        <v>1</v>
      </c>
      <c r="R36">
        <v>1</v>
      </c>
      <c r="Z36" s="9">
        <v>2</v>
      </c>
      <c r="AA36" s="9">
        <v>3</v>
      </c>
      <c r="AB36" s="9">
        <v>2</v>
      </c>
      <c r="AC36" s="9">
        <v>2</v>
      </c>
      <c r="AD36" s="9">
        <v>2</v>
      </c>
      <c r="AE36" s="9">
        <v>2</v>
      </c>
      <c r="AF36" s="9">
        <v>4</v>
      </c>
      <c r="AG36" s="9">
        <v>3</v>
      </c>
      <c r="AH36" s="9">
        <v>9</v>
      </c>
      <c r="AI36" s="9">
        <v>1</v>
      </c>
      <c r="AJ36" s="9">
        <v>5</v>
      </c>
      <c r="AK36" s="9">
        <v>2</v>
      </c>
      <c r="AL36" s="9">
        <v>3</v>
      </c>
      <c r="AM36" s="9">
        <v>1</v>
      </c>
      <c r="AN36" s="9">
        <v>9</v>
      </c>
      <c r="AO36" s="9">
        <v>1</v>
      </c>
    </row>
    <row r="37" spans="1:41">
      <c r="A37" s="9">
        <v>31</v>
      </c>
      <c r="B37">
        <v>1</v>
      </c>
      <c r="F37">
        <v>1</v>
      </c>
      <c r="J37">
        <v>1</v>
      </c>
      <c r="R37">
        <v>1</v>
      </c>
      <c r="Z37" s="9">
        <v>2</v>
      </c>
      <c r="AA37" s="9">
        <v>3</v>
      </c>
      <c r="AB37" s="9">
        <v>2</v>
      </c>
      <c r="AC37" s="9">
        <v>3</v>
      </c>
      <c r="AD37" s="9">
        <v>2</v>
      </c>
      <c r="AE37" s="9">
        <v>2</v>
      </c>
      <c r="AF37" s="9">
        <v>4</v>
      </c>
      <c r="AG37" s="9">
        <v>3</v>
      </c>
      <c r="AH37" s="9">
        <v>1</v>
      </c>
      <c r="AI37" s="9">
        <v>1</v>
      </c>
      <c r="AJ37" s="9">
        <v>4</v>
      </c>
      <c r="AK37" s="9">
        <v>2</v>
      </c>
      <c r="AL37" s="9">
        <v>3</v>
      </c>
      <c r="AM37" s="9">
        <v>1</v>
      </c>
      <c r="AN37" s="9">
        <v>1</v>
      </c>
      <c r="AO37" s="9">
        <v>1</v>
      </c>
    </row>
    <row r="38" spans="1:41">
      <c r="A38" s="9">
        <v>32</v>
      </c>
      <c r="B38">
        <v>1</v>
      </c>
      <c r="G38">
        <v>1</v>
      </c>
      <c r="J38">
        <v>1</v>
      </c>
      <c r="R38">
        <v>1</v>
      </c>
      <c r="Z38" s="9">
        <v>2</v>
      </c>
      <c r="AA38" s="9">
        <v>3</v>
      </c>
      <c r="AB38" s="9">
        <v>2</v>
      </c>
      <c r="AC38" s="9">
        <v>2</v>
      </c>
      <c r="AD38" s="9">
        <v>3</v>
      </c>
      <c r="AE38" s="9">
        <v>2</v>
      </c>
      <c r="AF38" s="9">
        <v>2</v>
      </c>
      <c r="AG38" s="9">
        <v>3</v>
      </c>
      <c r="AH38" s="9">
        <v>8</v>
      </c>
      <c r="AI38" s="9">
        <v>1</v>
      </c>
      <c r="AJ38" s="9">
        <v>1</v>
      </c>
      <c r="AK38" s="9">
        <v>2</v>
      </c>
      <c r="AL38" s="9">
        <v>2</v>
      </c>
      <c r="AM38" s="9">
        <v>1</v>
      </c>
      <c r="AN38" s="9">
        <v>5</v>
      </c>
      <c r="AO38" s="9">
        <v>3</v>
      </c>
    </row>
    <row r="39" spans="1:41">
      <c r="A39" s="9">
        <v>33</v>
      </c>
      <c r="B39">
        <v>1</v>
      </c>
      <c r="F39">
        <v>1</v>
      </c>
      <c r="J39">
        <v>1</v>
      </c>
      <c r="R39">
        <v>1</v>
      </c>
      <c r="Z39" s="9">
        <v>4</v>
      </c>
      <c r="AA39" s="9">
        <v>4</v>
      </c>
      <c r="AB39" s="9">
        <v>2</v>
      </c>
      <c r="AC39" s="9">
        <v>5</v>
      </c>
      <c r="AD39" s="9">
        <v>4</v>
      </c>
      <c r="AE39" s="9">
        <v>1</v>
      </c>
      <c r="AF39" s="9">
        <v>5</v>
      </c>
      <c r="AG39" s="9">
        <v>3</v>
      </c>
      <c r="AH39" s="9">
        <v>9</v>
      </c>
      <c r="AI39" s="9">
        <v>2</v>
      </c>
      <c r="AJ39" s="9">
        <v>5</v>
      </c>
      <c r="AK39" s="9">
        <v>3</v>
      </c>
      <c r="AL39" s="9">
        <v>3</v>
      </c>
      <c r="AM39" s="9">
        <v>1</v>
      </c>
      <c r="AN39" s="9">
        <v>10</v>
      </c>
      <c r="AO39" s="9">
        <v>1</v>
      </c>
    </row>
    <row r="40" spans="1:41">
      <c r="A40" s="9">
        <v>34</v>
      </c>
      <c r="B40">
        <v>1</v>
      </c>
      <c r="F40">
        <v>1</v>
      </c>
      <c r="J40">
        <v>1</v>
      </c>
      <c r="R40">
        <v>1</v>
      </c>
      <c r="Z40" s="9">
        <v>4</v>
      </c>
      <c r="AA40" s="9">
        <v>4</v>
      </c>
      <c r="AB40" s="9">
        <v>2</v>
      </c>
      <c r="AC40" s="9">
        <v>5</v>
      </c>
      <c r="AD40" s="9">
        <v>4</v>
      </c>
      <c r="AE40" s="9">
        <v>1</v>
      </c>
      <c r="AF40" s="9">
        <v>5</v>
      </c>
      <c r="AG40" s="9">
        <v>3</v>
      </c>
      <c r="AH40" s="9">
        <v>9</v>
      </c>
      <c r="AI40" s="9">
        <v>2</v>
      </c>
      <c r="AJ40" s="9">
        <v>5</v>
      </c>
      <c r="AK40" s="9">
        <v>3</v>
      </c>
      <c r="AL40" s="9">
        <v>3</v>
      </c>
      <c r="AM40" s="9">
        <v>1</v>
      </c>
      <c r="AN40" s="9">
        <v>10</v>
      </c>
      <c r="AO40" s="9">
        <v>1</v>
      </c>
    </row>
    <row r="41" spans="1:41">
      <c r="A41" s="9">
        <v>35</v>
      </c>
      <c r="B41">
        <v>1</v>
      </c>
      <c r="G41">
        <v>1</v>
      </c>
      <c r="J41">
        <v>1</v>
      </c>
      <c r="R41">
        <v>1</v>
      </c>
      <c r="Z41" s="9">
        <v>2</v>
      </c>
      <c r="AA41" s="9">
        <v>3</v>
      </c>
      <c r="AB41" s="9">
        <v>2</v>
      </c>
      <c r="AC41" s="9">
        <v>3</v>
      </c>
      <c r="AD41" s="9">
        <v>3</v>
      </c>
      <c r="AE41" s="9">
        <v>2</v>
      </c>
      <c r="AF41" s="9">
        <v>2</v>
      </c>
      <c r="AG41" s="9">
        <v>3</v>
      </c>
      <c r="AH41" s="9">
        <v>8</v>
      </c>
      <c r="AI41" s="9">
        <v>1</v>
      </c>
      <c r="AJ41" s="9">
        <v>3</v>
      </c>
      <c r="AK41" s="9">
        <v>2</v>
      </c>
      <c r="AL41" s="9">
        <v>2</v>
      </c>
      <c r="AM41" s="9">
        <v>1</v>
      </c>
      <c r="AN41" s="9">
        <v>1</v>
      </c>
      <c r="AO41" s="9">
        <v>3</v>
      </c>
    </row>
    <row r="42" spans="1:41">
      <c r="A42" s="9">
        <v>36</v>
      </c>
      <c r="B42">
        <v>1</v>
      </c>
      <c r="G42">
        <v>1</v>
      </c>
      <c r="J42">
        <v>1</v>
      </c>
      <c r="R42">
        <v>1</v>
      </c>
      <c r="Z42" s="9">
        <v>3</v>
      </c>
      <c r="AA42" s="9">
        <v>3</v>
      </c>
      <c r="AB42" s="9">
        <v>4</v>
      </c>
      <c r="AC42" s="9">
        <v>3</v>
      </c>
      <c r="AD42" s="9">
        <v>3</v>
      </c>
      <c r="AE42" s="9">
        <v>2</v>
      </c>
      <c r="AF42" s="9">
        <v>1</v>
      </c>
      <c r="AG42" s="9">
        <v>1</v>
      </c>
      <c r="AH42" s="9">
        <v>8</v>
      </c>
      <c r="AI42" s="9">
        <v>1</v>
      </c>
      <c r="AJ42" s="9">
        <v>1</v>
      </c>
      <c r="AK42" s="9">
        <v>2</v>
      </c>
      <c r="AL42" s="9">
        <v>2</v>
      </c>
      <c r="AM42" s="9">
        <v>1</v>
      </c>
      <c r="AN42" s="9">
        <v>3</v>
      </c>
      <c r="AO42" s="9">
        <v>1</v>
      </c>
    </row>
    <row r="43" spans="1:41">
      <c r="A43" s="9">
        <v>37</v>
      </c>
      <c r="B43">
        <v>1</v>
      </c>
      <c r="G43">
        <v>1</v>
      </c>
      <c r="J43">
        <v>1</v>
      </c>
      <c r="R43">
        <v>1</v>
      </c>
      <c r="Z43" s="9">
        <v>2</v>
      </c>
      <c r="AA43" s="9">
        <v>4</v>
      </c>
      <c r="AB43" s="9">
        <v>2</v>
      </c>
      <c r="AC43" s="9">
        <v>2</v>
      </c>
      <c r="AD43" s="9">
        <v>5</v>
      </c>
      <c r="AE43" s="9">
        <v>3</v>
      </c>
      <c r="AF43" s="9">
        <v>1</v>
      </c>
      <c r="AG43" s="9">
        <v>3</v>
      </c>
      <c r="AH43" s="9">
        <v>1</v>
      </c>
      <c r="AI43" s="9">
        <v>3</v>
      </c>
      <c r="AJ43" s="9">
        <v>1</v>
      </c>
      <c r="AK43" s="9">
        <v>1</v>
      </c>
      <c r="AL43" s="9">
        <v>2</v>
      </c>
      <c r="AM43" s="9">
        <v>1</v>
      </c>
      <c r="AN43" s="9">
        <v>1</v>
      </c>
      <c r="AO43" s="9">
        <v>2</v>
      </c>
    </row>
    <row r="44" spans="1:41">
      <c r="A44" s="9">
        <v>38</v>
      </c>
      <c r="C44">
        <v>1</v>
      </c>
      <c r="G44">
        <v>1</v>
      </c>
      <c r="M44">
        <v>1</v>
      </c>
      <c r="S44">
        <v>1</v>
      </c>
      <c r="Z44" s="9">
        <v>2</v>
      </c>
      <c r="AA44" s="9">
        <v>4</v>
      </c>
      <c r="AB44" s="9">
        <v>4</v>
      </c>
      <c r="AC44" s="9">
        <v>4</v>
      </c>
      <c r="AD44" s="9">
        <v>3</v>
      </c>
      <c r="AE44" s="9">
        <v>2</v>
      </c>
      <c r="AF44" s="9">
        <v>1</v>
      </c>
      <c r="AG44" s="9">
        <v>3</v>
      </c>
      <c r="AH44" s="9">
        <v>3</v>
      </c>
      <c r="AI44" s="9">
        <v>2</v>
      </c>
      <c r="AJ44" s="9">
        <v>5</v>
      </c>
      <c r="AK44" s="9">
        <v>3</v>
      </c>
      <c r="AL44" s="9">
        <v>2</v>
      </c>
      <c r="AM44" s="9">
        <v>1</v>
      </c>
      <c r="AN44" s="9">
        <v>2</v>
      </c>
      <c r="AO44" s="9">
        <v>2</v>
      </c>
    </row>
    <row r="45" spans="1:41">
      <c r="A45" s="9">
        <v>39</v>
      </c>
      <c r="B45">
        <v>1</v>
      </c>
      <c r="G45">
        <v>1</v>
      </c>
      <c r="K45">
        <v>1</v>
      </c>
      <c r="S45">
        <v>1</v>
      </c>
      <c r="Z45" s="9">
        <v>2</v>
      </c>
      <c r="AA45" s="9">
        <v>2</v>
      </c>
      <c r="AB45" s="9">
        <v>3</v>
      </c>
      <c r="AC45" s="9">
        <v>3</v>
      </c>
      <c r="AD45" s="9">
        <v>2</v>
      </c>
      <c r="AE45" s="9">
        <v>2</v>
      </c>
      <c r="AF45" s="9">
        <v>2</v>
      </c>
      <c r="AG45" s="9">
        <v>3</v>
      </c>
      <c r="AH45" s="9">
        <v>6</v>
      </c>
      <c r="AI45" s="9">
        <v>2</v>
      </c>
      <c r="AJ45" s="9">
        <v>1</v>
      </c>
      <c r="AK45" s="9">
        <v>2</v>
      </c>
      <c r="AL45" s="9">
        <v>2</v>
      </c>
      <c r="AM45" s="9">
        <v>1</v>
      </c>
      <c r="AN45" s="9">
        <v>2</v>
      </c>
      <c r="AO45" s="9">
        <v>2</v>
      </c>
    </row>
    <row r="46" spans="1:41">
      <c r="A46" s="9">
        <v>40</v>
      </c>
      <c r="B46">
        <v>1</v>
      </c>
      <c r="G46">
        <v>1</v>
      </c>
      <c r="K46">
        <v>1</v>
      </c>
      <c r="S46">
        <v>1</v>
      </c>
      <c r="Z46" s="9">
        <v>2</v>
      </c>
      <c r="AA46" s="9">
        <v>4</v>
      </c>
      <c r="AB46" s="9">
        <v>3</v>
      </c>
      <c r="AC46" s="9">
        <v>3</v>
      </c>
      <c r="AD46" s="9">
        <v>3</v>
      </c>
      <c r="AE46" s="9">
        <v>2</v>
      </c>
      <c r="AF46" s="9">
        <v>1</v>
      </c>
      <c r="AG46" s="9">
        <v>3</v>
      </c>
      <c r="AH46" s="9">
        <v>1</v>
      </c>
      <c r="AI46" s="9">
        <v>1</v>
      </c>
      <c r="AJ46" s="9">
        <v>3</v>
      </c>
      <c r="AK46" s="9">
        <v>3</v>
      </c>
      <c r="AL46" s="9">
        <v>2</v>
      </c>
      <c r="AM46" s="9">
        <v>1</v>
      </c>
      <c r="AN46" s="9">
        <v>3</v>
      </c>
      <c r="AO46" s="9">
        <v>1</v>
      </c>
    </row>
    <row r="47" spans="1:41">
      <c r="A47" s="9">
        <v>41</v>
      </c>
      <c r="B47">
        <v>1</v>
      </c>
      <c r="G47">
        <v>1</v>
      </c>
      <c r="K47">
        <v>1</v>
      </c>
      <c r="S47">
        <v>1</v>
      </c>
      <c r="Z47" s="9">
        <v>2</v>
      </c>
      <c r="AA47" s="9">
        <v>3</v>
      </c>
      <c r="AB47" s="9">
        <v>2</v>
      </c>
      <c r="AC47" s="9">
        <v>4</v>
      </c>
      <c r="AD47" s="9">
        <v>4</v>
      </c>
      <c r="AE47" s="9">
        <v>2</v>
      </c>
      <c r="AF47" s="9">
        <v>2</v>
      </c>
      <c r="AG47" s="9">
        <v>3</v>
      </c>
      <c r="AH47" s="9">
        <v>9</v>
      </c>
      <c r="AI47" s="9">
        <v>3</v>
      </c>
      <c r="AJ47" s="9">
        <v>5</v>
      </c>
      <c r="AK47" s="9">
        <v>2</v>
      </c>
      <c r="AL47" s="9">
        <v>3</v>
      </c>
      <c r="AM47" s="9">
        <v>1</v>
      </c>
      <c r="AN47" s="9">
        <v>9</v>
      </c>
      <c r="AO47" s="9">
        <v>1</v>
      </c>
    </row>
    <row r="48" spans="1:41">
      <c r="A48" s="9">
        <v>42</v>
      </c>
      <c r="B48">
        <v>1</v>
      </c>
      <c r="G48">
        <v>1</v>
      </c>
      <c r="K48">
        <v>1</v>
      </c>
      <c r="S48">
        <v>1</v>
      </c>
      <c r="Z48" s="9">
        <v>2</v>
      </c>
      <c r="AA48" s="9">
        <v>3</v>
      </c>
      <c r="AB48" s="9">
        <v>2</v>
      </c>
      <c r="AC48" s="9">
        <v>3</v>
      </c>
      <c r="AD48" s="9">
        <v>3</v>
      </c>
      <c r="AE48" s="9">
        <v>2</v>
      </c>
      <c r="AF48" s="9">
        <v>1</v>
      </c>
      <c r="AG48" s="9">
        <v>3</v>
      </c>
      <c r="AH48" s="9">
        <v>2</v>
      </c>
      <c r="AI48" s="9">
        <v>1</v>
      </c>
      <c r="AJ48" s="9">
        <v>1</v>
      </c>
      <c r="AK48" s="9">
        <v>3</v>
      </c>
      <c r="AL48" s="9">
        <v>2</v>
      </c>
      <c r="AM48" s="9">
        <v>1</v>
      </c>
      <c r="AN48" s="9">
        <v>1</v>
      </c>
      <c r="AO48" s="9">
        <v>2</v>
      </c>
    </row>
    <row r="49" spans="1:41">
      <c r="A49" s="9">
        <v>43</v>
      </c>
      <c r="B49">
        <v>1</v>
      </c>
      <c r="G49">
        <v>1</v>
      </c>
      <c r="K49">
        <v>1</v>
      </c>
      <c r="S49">
        <v>1</v>
      </c>
      <c r="Z49" s="9">
        <v>3</v>
      </c>
      <c r="AA49" s="9">
        <v>4</v>
      </c>
      <c r="AB49" s="9">
        <v>3</v>
      </c>
      <c r="AC49" s="9">
        <v>2</v>
      </c>
      <c r="AD49" s="9">
        <v>3</v>
      </c>
      <c r="AE49" s="9">
        <v>2</v>
      </c>
      <c r="AF49" s="9">
        <v>1</v>
      </c>
      <c r="AG49" s="9">
        <v>3</v>
      </c>
      <c r="AH49" s="9">
        <v>8</v>
      </c>
      <c r="AI49" s="9">
        <v>2</v>
      </c>
      <c r="AJ49" s="9">
        <v>3</v>
      </c>
      <c r="AK49" s="9">
        <v>1</v>
      </c>
      <c r="AL49" s="9">
        <v>2</v>
      </c>
      <c r="AM49" s="9">
        <v>1</v>
      </c>
      <c r="AN49" s="9">
        <v>1</v>
      </c>
      <c r="AO49" s="9">
        <v>2</v>
      </c>
    </row>
    <row r="50" spans="1:41">
      <c r="A50" s="9">
        <v>44</v>
      </c>
      <c r="C50">
        <v>1</v>
      </c>
      <c r="F50">
        <v>1</v>
      </c>
      <c r="M50">
        <v>1</v>
      </c>
      <c r="T50">
        <v>1</v>
      </c>
      <c r="Z50" s="9">
        <v>3</v>
      </c>
      <c r="AA50" s="9">
        <v>5</v>
      </c>
      <c r="AB50" s="9">
        <v>5</v>
      </c>
      <c r="AC50" s="9">
        <v>4</v>
      </c>
      <c r="AD50" s="9">
        <v>2</v>
      </c>
      <c r="AE50" s="9">
        <v>5</v>
      </c>
      <c r="AF50" s="9">
        <v>1</v>
      </c>
      <c r="AG50" s="9">
        <v>1</v>
      </c>
      <c r="AH50" s="9">
        <v>2</v>
      </c>
      <c r="AI50" s="9">
        <v>1</v>
      </c>
      <c r="AJ50" s="9">
        <v>1</v>
      </c>
      <c r="AK50" s="9">
        <v>2</v>
      </c>
      <c r="AL50" s="9">
        <v>1</v>
      </c>
      <c r="AM50" s="9">
        <v>1</v>
      </c>
      <c r="AN50" s="9">
        <v>8</v>
      </c>
      <c r="AO50" s="9">
        <v>5</v>
      </c>
    </row>
    <row r="51" spans="1:41">
      <c r="A51" s="9">
        <v>45</v>
      </c>
      <c r="B51">
        <v>1</v>
      </c>
      <c r="F51">
        <v>1</v>
      </c>
      <c r="K51">
        <v>1</v>
      </c>
      <c r="S51">
        <v>1</v>
      </c>
      <c r="Z51" s="9">
        <v>2</v>
      </c>
      <c r="AA51" s="9">
        <v>2</v>
      </c>
      <c r="AB51" s="9">
        <v>2</v>
      </c>
      <c r="AC51" s="9">
        <v>1</v>
      </c>
      <c r="AD51" s="9">
        <v>2</v>
      </c>
      <c r="AE51" s="9">
        <v>1</v>
      </c>
      <c r="AF51" s="9">
        <v>7</v>
      </c>
      <c r="AG51" s="9">
        <v>6</v>
      </c>
      <c r="AH51" s="9">
        <v>5</v>
      </c>
      <c r="AI51" s="9">
        <v>2</v>
      </c>
      <c r="AJ51" s="9">
        <v>2</v>
      </c>
      <c r="AK51" s="9">
        <v>1</v>
      </c>
      <c r="AL51" s="9">
        <v>1</v>
      </c>
      <c r="AM51" s="9">
        <v>1</v>
      </c>
      <c r="AN51" s="9">
        <v>9</v>
      </c>
      <c r="AO51" s="9">
        <v>2</v>
      </c>
    </row>
    <row r="52" spans="1:41">
      <c r="A52" s="9">
        <v>46</v>
      </c>
      <c r="B52">
        <v>1</v>
      </c>
      <c r="F52">
        <v>1</v>
      </c>
      <c r="K52">
        <v>1</v>
      </c>
      <c r="S52">
        <v>1</v>
      </c>
      <c r="Z52" s="9">
        <v>4</v>
      </c>
      <c r="AA52" s="9">
        <v>2</v>
      </c>
      <c r="AB52" s="9">
        <v>2</v>
      </c>
      <c r="AC52" s="9">
        <v>3</v>
      </c>
      <c r="AD52" s="9">
        <v>3</v>
      </c>
      <c r="AE52" s="9">
        <v>3</v>
      </c>
      <c r="AF52" s="9">
        <v>3</v>
      </c>
      <c r="AG52" s="9">
        <v>3</v>
      </c>
      <c r="AH52" s="9">
        <v>5</v>
      </c>
      <c r="AI52" s="9">
        <v>1</v>
      </c>
      <c r="AJ52" s="9">
        <v>1</v>
      </c>
      <c r="AK52" s="9">
        <v>1</v>
      </c>
      <c r="AL52" s="9">
        <v>1</v>
      </c>
      <c r="AM52" s="9">
        <v>1</v>
      </c>
      <c r="AN52" s="9">
        <v>1</v>
      </c>
      <c r="AO52" s="9">
        <v>1</v>
      </c>
    </row>
    <row r="53" spans="1:41">
      <c r="A53" s="9">
        <v>47</v>
      </c>
      <c r="B53">
        <v>1</v>
      </c>
      <c r="F53">
        <v>1</v>
      </c>
      <c r="K53">
        <v>1</v>
      </c>
      <c r="S53">
        <v>1</v>
      </c>
      <c r="Z53" s="9">
        <v>1</v>
      </c>
      <c r="AA53" s="9">
        <v>2</v>
      </c>
      <c r="AB53" s="9">
        <v>4</v>
      </c>
      <c r="AC53" s="9">
        <v>2</v>
      </c>
      <c r="AD53" s="9">
        <v>2</v>
      </c>
      <c r="AE53" s="9">
        <v>1</v>
      </c>
      <c r="AF53" s="9">
        <v>3</v>
      </c>
      <c r="AG53" s="9">
        <v>1</v>
      </c>
      <c r="AH53" s="9">
        <v>10</v>
      </c>
      <c r="AI53" s="9">
        <v>1</v>
      </c>
      <c r="AJ53" s="9">
        <v>1</v>
      </c>
      <c r="AK53" s="9">
        <v>1</v>
      </c>
      <c r="AL53" s="9">
        <v>1</v>
      </c>
      <c r="AM53" s="9">
        <v>1</v>
      </c>
      <c r="AN53" s="9">
        <v>1</v>
      </c>
      <c r="AO53" s="9">
        <v>3</v>
      </c>
    </row>
    <row r="54" spans="1:41">
      <c r="A54" s="9">
        <v>48</v>
      </c>
      <c r="B54">
        <v>1</v>
      </c>
      <c r="G54">
        <v>1</v>
      </c>
      <c r="K54">
        <v>1</v>
      </c>
      <c r="U54">
        <v>1</v>
      </c>
      <c r="Z54" s="9">
        <v>5</v>
      </c>
      <c r="AA54" s="9">
        <v>4</v>
      </c>
      <c r="AB54" s="9">
        <v>3</v>
      </c>
      <c r="AC54" s="9">
        <v>4</v>
      </c>
      <c r="AD54" s="9">
        <v>3</v>
      </c>
      <c r="AE54" s="9">
        <v>2</v>
      </c>
      <c r="AF54" s="9">
        <v>1</v>
      </c>
      <c r="AG54" s="9">
        <v>3</v>
      </c>
      <c r="AH54" s="9">
        <v>3</v>
      </c>
      <c r="AI54" s="9">
        <v>2</v>
      </c>
      <c r="AJ54" s="9">
        <v>5</v>
      </c>
      <c r="AK54" s="9">
        <v>2</v>
      </c>
      <c r="AL54" s="9">
        <v>2</v>
      </c>
      <c r="AM54" s="9">
        <v>1</v>
      </c>
      <c r="AN54" s="9">
        <v>9</v>
      </c>
      <c r="AO54" s="9">
        <v>1</v>
      </c>
    </row>
    <row r="55" spans="1:41">
      <c r="A55" s="9">
        <v>49</v>
      </c>
      <c r="C55">
        <v>1</v>
      </c>
      <c r="K55">
        <v>1</v>
      </c>
      <c r="S55">
        <v>1</v>
      </c>
      <c r="Z55" s="9">
        <v>2</v>
      </c>
      <c r="AA55" s="9">
        <v>4</v>
      </c>
      <c r="AB55" s="9">
        <v>2</v>
      </c>
      <c r="AC55" s="9">
        <v>5</v>
      </c>
      <c r="AD55" s="9">
        <v>4</v>
      </c>
      <c r="AE55" s="9">
        <v>2</v>
      </c>
      <c r="AF55" s="9">
        <v>1</v>
      </c>
      <c r="AG55" s="9">
        <v>3</v>
      </c>
      <c r="AH55" s="9">
        <v>1</v>
      </c>
      <c r="AI55" s="9">
        <v>1</v>
      </c>
      <c r="AJ55" s="9">
        <v>1</v>
      </c>
      <c r="AK55" s="9">
        <v>2</v>
      </c>
      <c r="AL55" s="9">
        <v>1</v>
      </c>
      <c r="AM55" s="9">
        <v>1</v>
      </c>
      <c r="AN55" s="9">
        <v>3</v>
      </c>
      <c r="AO55" s="9">
        <v>2</v>
      </c>
    </row>
    <row r="56" spans="1:41">
      <c r="A56" s="9">
        <v>50</v>
      </c>
      <c r="B56">
        <v>1</v>
      </c>
      <c r="G56">
        <v>1</v>
      </c>
      <c r="J56">
        <v>1</v>
      </c>
      <c r="Q56">
        <v>1</v>
      </c>
      <c r="Z56" s="9">
        <v>4</v>
      </c>
      <c r="AA56" s="9">
        <v>3</v>
      </c>
      <c r="AB56" s="9">
        <v>2</v>
      </c>
      <c r="AC56" s="9">
        <v>3</v>
      </c>
      <c r="AD56" s="9">
        <v>3</v>
      </c>
      <c r="AE56" s="9">
        <v>3</v>
      </c>
      <c r="AF56" s="9">
        <v>5</v>
      </c>
      <c r="AG56" s="9">
        <v>1</v>
      </c>
      <c r="AH56" s="9">
        <v>2</v>
      </c>
      <c r="AI56" s="9">
        <v>1</v>
      </c>
      <c r="AJ56" s="9">
        <v>1</v>
      </c>
      <c r="AK56" s="9">
        <v>2</v>
      </c>
      <c r="AL56" s="9">
        <v>3</v>
      </c>
      <c r="AM56" s="9">
        <v>1</v>
      </c>
      <c r="AN56" s="9">
        <v>2</v>
      </c>
      <c r="AO56" s="9">
        <v>1</v>
      </c>
    </row>
    <row r="57" spans="1:41">
      <c r="A57" s="9">
        <v>51</v>
      </c>
      <c r="B57">
        <v>1</v>
      </c>
      <c r="G57">
        <v>1</v>
      </c>
      <c r="K57">
        <v>1</v>
      </c>
      <c r="S57">
        <v>1</v>
      </c>
      <c r="Z57" s="9">
        <v>2</v>
      </c>
      <c r="AA57" s="9">
        <v>3</v>
      </c>
      <c r="AB57" s="9">
        <v>2</v>
      </c>
      <c r="AC57" s="9">
        <v>2</v>
      </c>
      <c r="AD57" s="9">
        <v>4</v>
      </c>
      <c r="AE57" s="9">
        <v>2</v>
      </c>
      <c r="AF57" s="9">
        <v>2</v>
      </c>
      <c r="AG57" s="9">
        <v>4</v>
      </c>
      <c r="AH57" s="9">
        <v>5</v>
      </c>
      <c r="AI57" s="9">
        <v>2</v>
      </c>
      <c r="AJ57" s="9">
        <v>5</v>
      </c>
      <c r="AK57" s="9">
        <v>2</v>
      </c>
      <c r="AL57" s="9">
        <v>2</v>
      </c>
      <c r="AM57" s="9">
        <v>3</v>
      </c>
      <c r="AN57" s="9">
        <v>8</v>
      </c>
      <c r="AO57" s="9">
        <v>4</v>
      </c>
    </row>
    <row r="58" spans="1:41">
      <c r="A58" s="9">
        <v>52</v>
      </c>
      <c r="B58">
        <v>1</v>
      </c>
      <c r="G58">
        <v>1</v>
      </c>
      <c r="K58">
        <v>1</v>
      </c>
      <c r="S58">
        <v>1</v>
      </c>
      <c r="Z58" s="9">
        <v>3</v>
      </c>
      <c r="AA58" s="9">
        <v>3</v>
      </c>
      <c r="AB58" s="9">
        <v>3</v>
      </c>
      <c r="AC58" s="9">
        <v>5</v>
      </c>
      <c r="AD58" s="9">
        <v>4</v>
      </c>
      <c r="AE58" s="9">
        <v>2</v>
      </c>
      <c r="AF58" s="9">
        <v>3</v>
      </c>
      <c r="AG58" s="9">
        <v>3</v>
      </c>
      <c r="AH58" s="9">
        <v>9</v>
      </c>
      <c r="AI58" s="9">
        <v>3</v>
      </c>
      <c r="AJ58" s="9">
        <v>3</v>
      </c>
      <c r="AK58" s="9">
        <v>2</v>
      </c>
      <c r="AL58" s="9">
        <v>2</v>
      </c>
      <c r="AM58" s="9">
        <v>3</v>
      </c>
      <c r="AN58" s="9">
        <v>3</v>
      </c>
      <c r="AO58" s="9">
        <v>2</v>
      </c>
    </row>
    <row r="59" spans="1:41">
      <c r="A59" s="9">
        <v>53</v>
      </c>
      <c r="B59">
        <v>1</v>
      </c>
      <c r="G59">
        <v>1</v>
      </c>
      <c r="K59">
        <v>1</v>
      </c>
      <c r="S59">
        <v>1</v>
      </c>
      <c r="Z59" s="9">
        <v>3</v>
      </c>
      <c r="AA59" s="9">
        <v>3</v>
      </c>
      <c r="AB59" s="9">
        <v>3</v>
      </c>
      <c r="AC59" s="9">
        <v>4</v>
      </c>
      <c r="AD59" s="9">
        <v>4</v>
      </c>
      <c r="AE59" s="9">
        <v>2</v>
      </c>
      <c r="AF59" s="9">
        <v>3</v>
      </c>
      <c r="AG59" s="9">
        <v>6</v>
      </c>
      <c r="AH59" s="9">
        <v>5</v>
      </c>
      <c r="AI59" s="9">
        <v>1</v>
      </c>
      <c r="AJ59" s="9">
        <v>1</v>
      </c>
      <c r="AK59" s="9">
        <v>2</v>
      </c>
      <c r="AL59" s="9">
        <v>1</v>
      </c>
      <c r="AM59" s="9">
        <v>1</v>
      </c>
      <c r="AN59" s="9">
        <v>6</v>
      </c>
      <c r="AO59" s="9">
        <v>1</v>
      </c>
    </row>
    <row r="60" spans="1:41">
      <c r="A60" s="9">
        <v>54</v>
      </c>
      <c r="B60">
        <v>1</v>
      </c>
      <c r="G60">
        <v>1</v>
      </c>
      <c r="K60">
        <v>1</v>
      </c>
      <c r="S60">
        <v>1</v>
      </c>
      <c r="Z60" s="9">
        <v>2</v>
      </c>
      <c r="AA60" s="9">
        <v>2</v>
      </c>
      <c r="AB60" s="9">
        <v>2</v>
      </c>
      <c r="AC60" s="9">
        <v>4</v>
      </c>
      <c r="AD60" s="9">
        <v>4</v>
      </c>
      <c r="AE60" s="9">
        <v>1</v>
      </c>
      <c r="AF60" s="9">
        <v>2</v>
      </c>
      <c r="AG60" s="9">
        <v>6</v>
      </c>
      <c r="AH60" s="9">
        <v>2</v>
      </c>
      <c r="AI60" s="9">
        <v>2</v>
      </c>
      <c r="AJ60" s="9">
        <v>7</v>
      </c>
      <c r="AK60" s="9">
        <v>3</v>
      </c>
      <c r="AL60" s="9">
        <v>3</v>
      </c>
      <c r="AM60" s="9">
        <v>1</v>
      </c>
      <c r="AN60" s="9">
        <v>9</v>
      </c>
      <c r="AO60" s="9">
        <v>1</v>
      </c>
    </row>
    <row r="61" spans="1:41">
      <c r="A61" s="9">
        <v>55</v>
      </c>
      <c r="C61">
        <v>1</v>
      </c>
      <c r="G61">
        <v>1</v>
      </c>
      <c r="K61">
        <v>1</v>
      </c>
      <c r="S61">
        <v>1</v>
      </c>
      <c r="Z61" s="9">
        <v>4</v>
      </c>
      <c r="AA61" s="9">
        <v>4</v>
      </c>
      <c r="AB61" s="9">
        <v>3</v>
      </c>
      <c r="AC61" s="9">
        <v>4</v>
      </c>
      <c r="AD61" s="9">
        <v>3</v>
      </c>
      <c r="AE61" s="9">
        <v>2</v>
      </c>
      <c r="AF61" s="9">
        <v>3</v>
      </c>
      <c r="AG61" s="9">
        <v>6</v>
      </c>
      <c r="AH61" s="9">
        <v>5</v>
      </c>
      <c r="AI61" s="9">
        <v>1</v>
      </c>
      <c r="AJ61" s="9">
        <v>3</v>
      </c>
      <c r="AK61" s="9">
        <v>2</v>
      </c>
      <c r="AL61" s="9">
        <v>2</v>
      </c>
      <c r="AM61" s="9">
        <v>4</v>
      </c>
      <c r="AN61" s="9">
        <v>3</v>
      </c>
      <c r="AO61" s="9">
        <v>2</v>
      </c>
    </row>
    <row r="62" spans="1:41">
      <c r="A62" s="9">
        <v>56</v>
      </c>
      <c r="B62">
        <v>1</v>
      </c>
      <c r="G62">
        <v>1</v>
      </c>
      <c r="K62">
        <v>1</v>
      </c>
      <c r="S62">
        <v>1</v>
      </c>
      <c r="Z62" s="9">
        <v>4</v>
      </c>
      <c r="AA62" s="9">
        <v>2</v>
      </c>
      <c r="AB62" s="9">
        <v>3</v>
      </c>
      <c r="AC62" s="9">
        <v>4</v>
      </c>
      <c r="AD62" s="9">
        <v>5</v>
      </c>
      <c r="AE62" s="9">
        <v>2</v>
      </c>
      <c r="AF62" s="9">
        <v>2</v>
      </c>
      <c r="AG62" s="9">
        <v>3</v>
      </c>
      <c r="AH62" s="9">
        <v>5</v>
      </c>
      <c r="AI62" s="9">
        <v>2</v>
      </c>
      <c r="AJ62" s="9">
        <v>5</v>
      </c>
      <c r="AK62" s="9">
        <v>3</v>
      </c>
      <c r="AL62" s="9">
        <v>3</v>
      </c>
      <c r="AM62" s="9">
        <v>1</v>
      </c>
      <c r="AN62" s="9">
        <v>1</v>
      </c>
      <c r="AO62" s="9">
        <v>1</v>
      </c>
    </row>
    <row r="63" spans="1:41">
      <c r="A63" s="9">
        <v>57</v>
      </c>
      <c r="B63">
        <v>1</v>
      </c>
      <c r="G63">
        <v>1</v>
      </c>
      <c r="K63">
        <v>1</v>
      </c>
      <c r="S63">
        <v>1</v>
      </c>
      <c r="Z63" s="9">
        <v>3</v>
      </c>
      <c r="AA63" s="9">
        <v>2</v>
      </c>
      <c r="AB63" s="9">
        <v>4</v>
      </c>
      <c r="AC63" s="9">
        <v>4</v>
      </c>
      <c r="AD63" s="9">
        <v>3</v>
      </c>
      <c r="AE63" s="9">
        <v>1</v>
      </c>
      <c r="AF63" s="9">
        <v>1</v>
      </c>
      <c r="AG63" s="9">
        <v>6</v>
      </c>
      <c r="AH63" s="9">
        <v>5</v>
      </c>
      <c r="AI63" s="9">
        <v>1</v>
      </c>
      <c r="AJ63" s="9">
        <v>5</v>
      </c>
      <c r="AK63" s="9">
        <v>3</v>
      </c>
      <c r="AL63" s="9">
        <v>3</v>
      </c>
      <c r="AM63" s="9">
        <v>1</v>
      </c>
      <c r="AN63" s="9">
        <v>9</v>
      </c>
      <c r="AO63" s="9">
        <v>2</v>
      </c>
    </row>
    <row r="64" spans="1:41">
      <c r="A64" s="9">
        <v>58</v>
      </c>
      <c r="B64">
        <v>1</v>
      </c>
      <c r="G64">
        <v>1</v>
      </c>
      <c r="K64">
        <v>1</v>
      </c>
      <c r="S64">
        <v>1</v>
      </c>
      <c r="Z64" s="9">
        <v>3</v>
      </c>
      <c r="AA64" s="9">
        <v>2</v>
      </c>
      <c r="AB64" s="9">
        <v>4</v>
      </c>
      <c r="AC64" s="9">
        <v>3</v>
      </c>
      <c r="AD64" s="9">
        <v>2</v>
      </c>
      <c r="AE64" s="9">
        <v>1</v>
      </c>
      <c r="AF64" s="9">
        <v>1</v>
      </c>
      <c r="AG64" s="9">
        <v>6</v>
      </c>
      <c r="AH64" s="9">
        <v>3</v>
      </c>
      <c r="AI64" s="9">
        <v>1</v>
      </c>
      <c r="AJ64" s="9">
        <v>5</v>
      </c>
      <c r="AK64" s="9">
        <v>3</v>
      </c>
      <c r="AL64" s="9">
        <v>3</v>
      </c>
      <c r="AM64" s="9">
        <v>1</v>
      </c>
      <c r="AN64" s="9">
        <v>9</v>
      </c>
      <c r="AO64" s="9">
        <v>2</v>
      </c>
    </row>
    <row r="65" spans="1:41">
      <c r="A65" s="9">
        <v>59</v>
      </c>
      <c r="B65">
        <v>1</v>
      </c>
      <c r="G65">
        <v>1</v>
      </c>
      <c r="K65">
        <v>1</v>
      </c>
      <c r="S65">
        <v>1</v>
      </c>
      <c r="Z65" s="9">
        <v>3</v>
      </c>
      <c r="AA65" s="9">
        <v>2</v>
      </c>
      <c r="AB65" s="9">
        <v>4</v>
      </c>
      <c r="AC65" s="9">
        <v>3</v>
      </c>
      <c r="AD65" s="9">
        <v>2</v>
      </c>
      <c r="AE65" s="9">
        <v>1</v>
      </c>
      <c r="AF65" s="9">
        <v>1</v>
      </c>
      <c r="AG65" s="9">
        <v>3</v>
      </c>
      <c r="AH65" s="9">
        <v>3</v>
      </c>
      <c r="AI65" s="9">
        <v>1</v>
      </c>
      <c r="AJ65" s="9">
        <v>7</v>
      </c>
      <c r="AK65" s="9">
        <v>3</v>
      </c>
      <c r="AL65" s="9">
        <v>3</v>
      </c>
      <c r="AM65" s="9">
        <v>1</v>
      </c>
      <c r="AN65" s="9">
        <v>1</v>
      </c>
      <c r="AO65" s="9">
        <v>1</v>
      </c>
    </row>
    <row r="66" spans="1:41">
      <c r="A66" s="9">
        <v>60</v>
      </c>
      <c r="B66">
        <v>1</v>
      </c>
      <c r="G66">
        <v>1</v>
      </c>
      <c r="K66">
        <v>1</v>
      </c>
      <c r="S66">
        <v>1</v>
      </c>
      <c r="Z66" s="9">
        <v>3</v>
      </c>
      <c r="AA66" s="9">
        <v>2</v>
      </c>
      <c r="AB66" s="9">
        <v>3</v>
      </c>
      <c r="AC66" s="9">
        <v>4</v>
      </c>
      <c r="AD66" s="9">
        <v>2</v>
      </c>
      <c r="AE66" s="9">
        <v>1</v>
      </c>
      <c r="AF66" s="9">
        <v>1</v>
      </c>
      <c r="AG66" s="9">
        <v>6</v>
      </c>
      <c r="AH66" s="9">
        <v>5</v>
      </c>
      <c r="AI66" s="9">
        <v>1</v>
      </c>
      <c r="AJ66" s="9">
        <v>1</v>
      </c>
      <c r="AK66" s="9">
        <v>1</v>
      </c>
      <c r="AL66" s="9">
        <v>3</v>
      </c>
      <c r="AM66" s="9">
        <v>1</v>
      </c>
      <c r="AN66" s="9">
        <v>1</v>
      </c>
      <c r="AO66" s="9">
        <v>1</v>
      </c>
    </row>
    <row r="67" spans="1:41">
      <c r="A67" s="9">
        <v>61</v>
      </c>
      <c r="B67">
        <v>1</v>
      </c>
      <c r="F67">
        <v>1</v>
      </c>
      <c r="K67">
        <v>1</v>
      </c>
      <c r="S67">
        <v>1</v>
      </c>
      <c r="Z67" s="9">
        <v>2</v>
      </c>
      <c r="AA67" s="9">
        <v>2</v>
      </c>
      <c r="AB67" s="9">
        <v>2</v>
      </c>
      <c r="AC67" s="9">
        <v>4</v>
      </c>
      <c r="AD67" s="9">
        <v>2</v>
      </c>
      <c r="AE67" s="9">
        <v>3</v>
      </c>
      <c r="AF67" s="9">
        <v>1</v>
      </c>
      <c r="AG67" s="9">
        <v>5</v>
      </c>
      <c r="AH67" s="9">
        <v>9</v>
      </c>
      <c r="AI67" s="9">
        <v>1</v>
      </c>
      <c r="AJ67" s="9">
        <v>5</v>
      </c>
      <c r="AK67" s="9">
        <v>3</v>
      </c>
      <c r="AL67" s="9">
        <v>1</v>
      </c>
      <c r="AM67" s="9">
        <v>1</v>
      </c>
      <c r="AN67" s="9">
        <v>9</v>
      </c>
      <c r="AO67" s="9">
        <v>4</v>
      </c>
    </row>
    <row r="68" spans="1:41">
      <c r="A68" s="9">
        <v>62</v>
      </c>
      <c r="B68">
        <v>1</v>
      </c>
      <c r="G68">
        <v>1</v>
      </c>
      <c r="K68">
        <v>1</v>
      </c>
      <c r="S68">
        <v>1</v>
      </c>
      <c r="Z68" s="9">
        <v>2</v>
      </c>
      <c r="AA68" s="9">
        <v>2</v>
      </c>
      <c r="AB68" s="9">
        <v>2</v>
      </c>
      <c r="AC68" s="9">
        <v>3</v>
      </c>
      <c r="AD68" s="9">
        <v>2</v>
      </c>
      <c r="AE68" s="9">
        <v>1</v>
      </c>
      <c r="AF68" s="9">
        <v>3</v>
      </c>
      <c r="AG68" s="9">
        <v>3</v>
      </c>
      <c r="AH68" s="9">
        <v>5</v>
      </c>
      <c r="AI68" s="9">
        <v>1</v>
      </c>
      <c r="AJ68" s="9">
        <v>2</v>
      </c>
      <c r="AK68" s="9">
        <v>3</v>
      </c>
      <c r="AL68" s="9">
        <v>2</v>
      </c>
      <c r="AM68" s="9">
        <v>1</v>
      </c>
      <c r="AN68" s="9">
        <v>2</v>
      </c>
      <c r="AO68" s="9">
        <v>4</v>
      </c>
    </row>
    <row r="69" spans="1:41">
      <c r="A69" s="9">
        <v>63</v>
      </c>
      <c r="B69">
        <v>1</v>
      </c>
      <c r="G69">
        <v>1</v>
      </c>
      <c r="K69">
        <v>1</v>
      </c>
      <c r="S69">
        <v>1</v>
      </c>
      <c r="Z69" s="9">
        <v>2</v>
      </c>
      <c r="AA69" s="9">
        <v>2</v>
      </c>
      <c r="AB69" s="9">
        <v>3</v>
      </c>
      <c r="AC69" s="9">
        <v>2</v>
      </c>
      <c r="AD69" s="9">
        <v>2</v>
      </c>
      <c r="AE69" s="9">
        <v>1</v>
      </c>
      <c r="AF69" s="9">
        <v>2</v>
      </c>
      <c r="AG69" s="9">
        <v>3</v>
      </c>
      <c r="AH69" s="9">
        <v>5</v>
      </c>
      <c r="AI69" s="9">
        <v>1</v>
      </c>
      <c r="AJ69" s="9">
        <v>3</v>
      </c>
      <c r="AK69" s="9">
        <v>2</v>
      </c>
      <c r="AL69" s="9">
        <v>2</v>
      </c>
      <c r="AM69" s="9">
        <v>1</v>
      </c>
      <c r="AN69" s="9">
        <v>2</v>
      </c>
      <c r="AO69" s="9">
        <v>2</v>
      </c>
    </row>
    <row r="70" spans="1:41">
      <c r="A70" s="9">
        <v>64</v>
      </c>
      <c r="B70">
        <v>1</v>
      </c>
      <c r="F70">
        <v>1</v>
      </c>
      <c r="K70">
        <v>1</v>
      </c>
      <c r="S70">
        <v>1</v>
      </c>
      <c r="Z70" s="9">
        <v>3</v>
      </c>
      <c r="AA70" s="9">
        <v>2</v>
      </c>
      <c r="AB70" s="9">
        <v>3</v>
      </c>
      <c r="AC70" s="9">
        <v>3</v>
      </c>
      <c r="AD70" s="9">
        <v>2</v>
      </c>
      <c r="AE70" s="9">
        <v>2</v>
      </c>
      <c r="AF70" s="9">
        <v>1</v>
      </c>
      <c r="AG70" s="9">
        <v>3</v>
      </c>
      <c r="AH70" s="9">
        <v>6</v>
      </c>
      <c r="AI70" s="9">
        <v>1</v>
      </c>
      <c r="AJ70" s="9">
        <v>3</v>
      </c>
      <c r="AK70" s="9">
        <v>3</v>
      </c>
      <c r="AL70" s="9">
        <v>2</v>
      </c>
      <c r="AM70" s="9">
        <v>1</v>
      </c>
      <c r="AN70" s="9">
        <v>3</v>
      </c>
      <c r="AO70" s="9">
        <v>1</v>
      </c>
    </row>
    <row r="71" spans="1:41">
      <c r="A71" s="9">
        <v>65</v>
      </c>
      <c r="B71">
        <v>1</v>
      </c>
      <c r="G71">
        <v>1</v>
      </c>
      <c r="K71">
        <v>1</v>
      </c>
      <c r="S71">
        <v>1</v>
      </c>
      <c r="Z71" s="9">
        <v>2</v>
      </c>
      <c r="AA71" s="9">
        <v>2</v>
      </c>
      <c r="AB71" s="9">
        <v>2</v>
      </c>
      <c r="AC71" s="9">
        <v>3</v>
      </c>
      <c r="AD71" s="9">
        <v>5</v>
      </c>
      <c r="AE71" s="9">
        <v>2</v>
      </c>
      <c r="AF71" s="9">
        <v>2</v>
      </c>
      <c r="AG71" s="9">
        <v>4</v>
      </c>
      <c r="AH71" s="9">
        <v>1</v>
      </c>
      <c r="AI71" s="9">
        <v>2</v>
      </c>
      <c r="AJ71" s="9">
        <v>3</v>
      </c>
      <c r="AK71" s="9">
        <v>2</v>
      </c>
      <c r="AL71" s="9">
        <v>2</v>
      </c>
      <c r="AM71" s="9">
        <v>1</v>
      </c>
      <c r="AN71" s="9">
        <v>2</v>
      </c>
      <c r="AO71" s="9">
        <v>2</v>
      </c>
    </row>
    <row r="72" spans="1:41">
      <c r="A72" s="9">
        <v>66</v>
      </c>
      <c r="B72">
        <v>1</v>
      </c>
      <c r="G72">
        <v>1</v>
      </c>
      <c r="K72">
        <v>1</v>
      </c>
      <c r="S72">
        <v>1</v>
      </c>
      <c r="Z72" s="9">
        <v>4</v>
      </c>
      <c r="AA72" s="9">
        <v>4</v>
      </c>
      <c r="AB72" s="9">
        <v>2</v>
      </c>
      <c r="AC72" s="9">
        <v>3</v>
      </c>
      <c r="AD72" s="9">
        <v>2</v>
      </c>
      <c r="AE72" s="9">
        <v>2</v>
      </c>
      <c r="AF72" s="9">
        <v>3</v>
      </c>
      <c r="AG72" s="9">
        <v>6</v>
      </c>
      <c r="AH72" s="9">
        <v>3</v>
      </c>
      <c r="AI72" s="9">
        <v>2</v>
      </c>
      <c r="AJ72" s="9">
        <v>1</v>
      </c>
      <c r="AK72" s="9">
        <v>1</v>
      </c>
      <c r="AL72" s="9">
        <v>1</v>
      </c>
      <c r="AM72" s="9">
        <v>1</v>
      </c>
      <c r="AN72" s="9">
        <v>2</v>
      </c>
      <c r="AO72" s="9">
        <v>2</v>
      </c>
    </row>
    <row r="73" spans="1:41">
      <c r="A73" s="9">
        <v>67</v>
      </c>
      <c r="B73">
        <v>1</v>
      </c>
      <c r="G73">
        <v>1</v>
      </c>
      <c r="K73">
        <v>1</v>
      </c>
      <c r="S73">
        <v>1</v>
      </c>
      <c r="Z73" s="9">
        <v>2</v>
      </c>
      <c r="AA73" s="9">
        <v>2</v>
      </c>
      <c r="AB73" s="9">
        <v>3</v>
      </c>
      <c r="AC73" s="9">
        <v>2</v>
      </c>
      <c r="AD73" s="9">
        <v>2</v>
      </c>
      <c r="AE73" s="9">
        <v>1</v>
      </c>
      <c r="AF73" s="9">
        <v>2</v>
      </c>
      <c r="AG73" s="9">
        <v>3</v>
      </c>
      <c r="AH73" s="9">
        <v>1</v>
      </c>
      <c r="AI73" s="9">
        <v>1</v>
      </c>
      <c r="AJ73" s="9">
        <v>3</v>
      </c>
      <c r="AK73" s="9">
        <v>3</v>
      </c>
      <c r="AL73" s="9">
        <v>2</v>
      </c>
      <c r="AM73" s="9">
        <v>1</v>
      </c>
      <c r="AN73" s="9">
        <v>1</v>
      </c>
      <c r="AO73" s="9">
        <v>2</v>
      </c>
    </row>
    <row r="74" spans="1:41">
      <c r="A74" s="9">
        <v>68</v>
      </c>
      <c r="B74">
        <v>1</v>
      </c>
      <c r="F74">
        <v>1</v>
      </c>
      <c r="K74">
        <v>1</v>
      </c>
      <c r="U74">
        <v>1</v>
      </c>
      <c r="Z74" s="9">
        <v>2</v>
      </c>
      <c r="AA74" s="9">
        <v>2</v>
      </c>
      <c r="AB74" s="9">
        <v>2</v>
      </c>
      <c r="AC74" s="9">
        <v>3</v>
      </c>
      <c r="AD74" s="9">
        <v>2</v>
      </c>
      <c r="AE74" s="9">
        <v>2</v>
      </c>
      <c r="AF74" s="9">
        <v>1</v>
      </c>
      <c r="AG74" s="9">
        <v>6</v>
      </c>
      <c r="AH74" s="9">
        <v>7</v>
      </c>
      <c r="AI74" s="9">
        <v>1</v>
      </c>
      <c r="AJ74" s="9">
        <v>5</v>
      </c>
      <c r="AK74" s="9">
        <v>2</v>
      </c>
      <c r="AL74" s="9">
        <v>3</v>
      </c>
      <c r="AM74" s="9">
        <v>1</v>
      </c>
      <c r="AN74" s="9">
        <v>2</v>
      </c>
      <c r="AO74" s="9">
        <v>4</v>
      </c>
    </row>
    <row r="75" spans="1:41">
      <c r="A75" s="9">
        <v>69</v>
      </c>
      <c r="B75">
        <v>1</v>
      </c>
      <c r="F75">
        <v>1</v>
      </c>
      <c r="M75">
        <v>1</v>
      </c>
      <c r="S75">
        <v>1</v>
      </c>
      <c r="Z75" s="9">
        <v>3</v>
      </c>
      <c r="AA75" s="9">
        <v>2</v>
      </c>
      <c r="AB75" s="9">
        <v>3</v>
      </c>
      <c r="AC75" s="9">
        <v>4</v>
      </c>
      <c r="AD75" s="9">
        <v>4</v>
      </c>
      <c r="AE75" s="9">
        <v>2</v>
      </c>
      <c r="AF75" s="9">
        <v>2</v>
      </c>
      <c r="AG75" s="9">
        <v>3</v>
      </c>
      <c r="AH75" s="9">
        <v>1</v>
      </c>
      <c r="AI75" s="9">
        <v>2</v>
      </c>
      <c r="AJ75" s="9">
        <v>1</v>
      </c>
      <c r="AK75" s="9">
        <v>2</v>
      </c>
      <c r="AL75" s="9">
        <v>8</v>
      </c>
      <c r="AM75" s="9">
        <v>1</v>
      </c>
      <c r="AN75" s="9">
        <v>4</v>
      </c>
      <c r="AO75" s="9">
        <v>2</v>
      </c>
    </row>
    <row r="76" spans="1:41">
      <c r="A76" s="9">
        <v>70</v>
      </c>
      <c r="B76">
        <v>1</v>
      </c>
      <c r="G76">
        <v>1</v>
      </c>
      <c r="M76">
        <v>1</v>
      </c>
      <c r="S76">
        <v>1</v>
      </c>
      <c r="Z76" s="9">
        <v>3</v>
      </c>
      <c r="AA76" s="9">
        <v>2</v>
      </c>
      <c r="AB76" s="9">
        <v>2</v>
      </c>
      <c r="AC76" s="9">
        <v>4</v>
      </c>
      <c r="AD76" s="9">
        <v>3</v>
      </c>
      <c r="AE76" s="9">
        <v>2</v>
      </c>
      <c r="AF76" s="9">
        <v>3</v>
      </c>
      <c r="AG76" s="9">
        <v>2</v>
      </c>
      <c r="AH76" s="9">
        <v>3</v>
      </c>
      <c r="AI76" s="9">
        <v>2</v>
      </c>
      <c r="AJ76" s="9">
        <v>5</v>
      </c>
      <c r="AK76" s="9">
        <v>2</v>
      </c>
      <c r="AL76" s="9">
        <v>2</v>
      </c>
      <c r="AM76" s="9">
        <v>1</v>
      </c>
      <c r="AN76" s="9">
        <v>4</v>
      </c>
      <c r="AO76" s="9">
        <v>2</v>
      </c>
    </row>
    <row r="77" spans="1:41">
      <c r="A77" s="9">
        <v>71</v>
      </c>
      <c r="B77">
        <v>1</v>
      </c>
      <c r="G77">
        <v>1</v>
      </c>
      <c r="M77">
        <v>1</v>
      </c>
      <c r="S77">
        <v>1</v>
      </c>
      <c r="Z77" s="9">
        <v>3</v>
      </c>
      <c r="AA77" s="9">
        <v>3</v>
      </c>
      <c r="AB77" s="9">
        <v>3</v>
      </c>
      <c r="AC77" s="9">
        <v>5</v>
      </c>
      <c r="AD77" s="9">
        <v>2</v>
      </c>
      <c r="AE77" s="9">
        <v>2</v>
      </c>
      <c r="AF77" s="9">
        <v>5</v>
      </c>
      <c r="AG77" s="9">
        <v>6</v>
      </c>
      <c r="AH77" s="9">
        <v>2</v>
      </c>
      <c r="AI77" s="9">
        <v>2</v>
      </c>
      <c r="AJ77" s="9">
        <v>3</v>
      </c>
      <c r="AK77" s="9">
        <v>2</v>
      </c>
      <c r="AL77" s="9">
        <v>1</v>
      </c>
      <c r="AM77" s="9">
        <v>3</v>
      </c>
      <c r="AN77" s="9">
        <v>7</v>
      </c>
      <c r="AO77" s="9">
        <v>2</v>
      </c>
    </row>
    <row r="78" spans="1:41">
      <c r="A78" s="9">
        <v>72</v>
      </c>
      <c r="B78">
        <v>1</v>
      </c>
      <c r="G78">
        <v>1</v>
      </c>
      <c r="K78">
        <v>1</v>
      </c>
      <c r="S78">
        <v>1</v>
      </c>
      <c r="Z78" s="9">
        <v>5</v>
      </c>
      <c r="AA78" s="9">
        <v>2</v>
      </c>
      <c r="AB78" s="9">
        <v>4</v>
      </c>
      <c r="AC78" s="9">
        <v>3</v>
      </c>
      <c r="AD78" s="9">
        <v>2</v>
      </c>
      <c r="AE78" s="9">
        <v>2</v>
      </c>
      <c r="AF78" s="9">
        <v>3</v>
      </c>
      <c r="AG78" s="9">
        <v>6</v>
      </c>
      <c r="AH78" s="9">
        <v>1</v>
      </c>
      <c r="AI78" s="9">
        <v>2</v>
      </c>
      <c r="AJ78" s="9">
        <v>3</v>
      </c>
      <c r="AK78" s="9">
        <v>2</v>
      </c>
      <c r="AL78" s="9">
        <v>2</v>
      </c>
      <c r="AM78" s="9">
        <v>1</v>
      </c>
      <c r="AN78" s="9">
        <v>8</v>
      </c>
      <c r="AO78" s="9">
        <v>2</v>
      </c>
    </row>
    <row r="79" spans="1:41">
      <c r="A79" s="9">
        <v>73</v>
      </c>
      <c r="B79">
        <v>1</v>
      </c>
      <c r="G79">
        <v>1</v>
      </c>
      <c r="K79">
        <v>1</v>
      </c>
      <c r="S79">
        <v>1</v>
      </c>
      <c r="Z79" s="9">
        <v>5</v>
      </c>
      <c r="AA79" s="9">
        <v>2</v>
      </c>
      <c r="AB79" s="9">
        <v>4</v>
      </c>
      <c r="AC79" s="9">
        <v>5</v>
      </c>
      <c r="AD79" s="9">
        <v>2</v>
      </c>
      <c r="AE79" s="9">
        <v>1</v>
      </c>
      <c r="AF79" s="9">
        <v>2</v>
      </c>
      <c r="AG79" s="9">
        <v>3</v>
      </c>
      <c r="AH79" s="9">
        <v>5</v>
      </c>
      <c r="AI79" s="9">
        <v>1</v>
      </c>
      <c r="AJ79" s="9">
        <v>5</v>
      </c>
      <c r="AK79" s="9">
        <v>3</v>
      </c>
      <c r="AL79" s="9">
        <v>3</v>
      </c>
      <c r="AM79" s="9">
        <v>1</v>
      </c>
      <c r="AN79" s="9">
        <v>1</v>
      </c>
      <c r="AO79" s="9">
        <v>1</v>
      </c>
    </row>
    <row r="80" spans="1:41">
      <c r="A80" s="9">
        <v>74</v>
      </c>
      <c r="B80">
        <v>1</v>
      </c>
      <c r="G80">
        <v>1</v>
      </c>
      <c r="K80">
        <v>1</v>
      </c>
      <c r="S80">
        <v>1</v>
      </c>
      <c r="Z80" s="9">
        <v>3</v>
      </c>
      <c r="AA80" s="9">
        <v>3</v>
      </c>
      <c r="AB80" s="9">
        <v>2</v>
      </c>
      <c r="AC80" s="9">
        <v>2</v>
      </c>
      <c r="AD80" s="9">
        <v>3</v>
      </c>
      <c r="AE80" s="9">
        <v>2</v>
      </c>
      <c r="AF80" s="9">
        <v>3</v>
      </c>
      <c r="AG80" s="9">
        <v>1</v>
      </c>
      <c r="AH80" s="9">
        <v>2</v>
      </c>
      <c r="AI80" s="9">
        <v>1</v>
      </c>
      <c r="AJ80" s="9">
        <v>3</v>
      </c>
      <c r="AK80" s="9">
        <v>2</v>
      </c>
      <c r="AL80" s="9">
        <v>2</v>
      </c>
      <c r="AM80" s="9">
        <v>1</v>
      </c>
      <c r="AN80" s="9">
        <v>1</v>
      </c>
      <c r="AO80" s="9">
        <v>2</v>
      </c>
    </row>
    <row r="81" spans="1:41">
      <c r="A81" s="9">
        <v>75</v>
      </c>
      <c r="B81">
        <v>1</v>
      </c>
      <c r="G81">
        <v>1</v>
      </c>
      <c r="K81">
        <v>1</v>
      </c>
      <c r="S81">
        <v>1</v>
      </c>
      <c r="Z81" s="9">
        <v>3</v>
      </c>
      <c r="AA81" s="9">
        <v>2</v>
      </c>
      <c r="AB81" s="9">
        <v>2</v>
      </c>
      <c r="AC81" s="9">
        <v>2</v>
      </c>
      <c r="AD81" s="9">
        <v>2</v>
      </c>
      <c r="AE81" s="9">
        <v>2</v>
      </c>
      <c r="AF81" s="9">
        <v>3</v>
      </c>
      <c r="AG81" s="9">
        <v>3</v>
      </c>
      <c r="AH81" s="9">
        <v>2</v>
      </c>
      <c r="AI81" s="9">
        <v>1</v>
      </c>
      <c r="AJ81" s="9">
        <v>1</v>
      </c>
      <c r="AK81" s="9">
        <v>1</v>
      </c>
      <c r="AL81" s="9">
        <v>2</v>
      </c>
      <c r="AM81" s="9">
        <v>1</v>
      </c>
      <c r="AN81" s="9">
        <v>1</v>
      </c>
      <c r="AO81" s="9">
        <v>1</v>
      </c>
    </row>
    <row r="82" spans="1:41">
      <c r="A82" s="9">
        <v>76</v>
      </c>
      <c r="B82">
        <v>1</v>
      </c>
      <c r="G82">
        <v>1</v>
      </c>
      <c r="K82">
        <v>1</v>
      </c>
      <c r="S82">
        <v>1</v>
      </c>
      <c r="Z82" s="9">
        <v>4</v>
      </c>
      <c r="AA82" s="9">
        <v>3</v>
      </c>
      <c r="AB82" s="9">
        <v>4</v>
      </c>
      <c r="AC82" s="9">
        <v>1</v>
      </c>
      <c r="AD82" s="9">
        <v>3</v>
      </c>
      <c r="AE82" s="9">
        <v>2</v>
      </c>
      <c r="AF82" s="9">
        <v>2</v>
      </c>
      <c r="AG82" s="9">
        <v>3</v>
      </c>
      <c r="AH82" s="9">
        <v>4</v>
      </c>
      <c r="AI82" s="9">
        <v>1</v>
      </c>
      <c r="AJ82" s="9">
        <v>5</v>
      </c>
      <c r="AK82" s="9">
        <v>2</v>
      </c>
      <c r="AL82" s="9">
        <v>2</v>
      </c>
      <c r="AM82" s="9">
        <v>1</v>
      </c>
      <c r="AN82" s="9">
        <v>3</v>
      </c>
      <c r="AO82" s="9">
        <v>2</v>
      </c>
    </row>
    <row r="83" spans="1:41">
      <c r="A83" s="9">
        <v>77</v>
      </c>
      <c r="B83">
        <v>1</v>
      </c>
      <c r="G83">
        <v>1</v>
      </c>
      <c r="K83">
        <v>1</v>
      </c>
      <c r="S83">
        <v>1</v>
      </c>
      <c r="Z83" s="9">
        <v>3</v>
      </c>
      <c r="AA83" s="9">
        <v>1</v>
      </c>
      <c r="AB83" s="9">
        <v>2</v>
      </c>
      <c r="AC83" s="9">
        <v>3</v>
      </c>
      <c r="AD83" s="9">
        <v>4</v>
      </c>
      <c r="AE83" s="9">
        <v>2</v>
      </c>
      <c r="AF83" s="9">
        <v>5</v>
      </c>
      <c r="AG83" s="9">
        <v>3</v>
      </c>
      <c r="AH83" s="9">
        <v>9</v>
      </c>
      <c r="AI83" s="9">
        <v>3</v>
      </c>
      <c r="AJ83" s="9">
        <v>5</v>
      </c>
      <c r="AK83" s="9">
        <v>3</v>
      </c>
      <c r="AL83" s="9">
        <v>2</v>
      </c>
      <c r="AM83" s="9">
        <v>3</v>
      </c>
      <c r="AN83" s="9">
        <v>9</v>
      </c>
      <c r="AO83" s="9">
        <v>1</v>
      </c>
    </row>
    <row r="84" spans="1:41">
      <c r="A84" s="9">
        <v>78</v>
      </c>
      <c r="B84">
        <v>1</v>
      </c>
      <c r="F84">
        <v>1</v>
      </c>
      <c r="K84">
        <v>1</v>
      </c>
      <c r="S84">
        <v>1</v>
      </c>
      <c r="Z84" s="9">
        <v>4</v>
      </c>
      <c r="AA84" s="9">
        <v>2</v>
      </c>
      <c r="AB84" s="9">
        <v>3</v>
      </c>
      <c r="AC84" s="9">
        <v>4</v>
      </c>
      <c r="AD84" s="9">
        <v>5</v>
      </c>
      <c r="AE84" s="9">
        <v>2</v>
      </c>
      <c r="AF84" s="9">
        <v>3</v>
      </c>
      <c r="AG84" s="9">
        <v>6</v>
      </c>
      <c r="AH84" s="9">
        <v>8</v>
      </c>
      <c r="AI84" s="9">
        <v>1</v>
      </c>
      <c r="AJ84" s="9">
        <v>3</v>
      </c>
      <c r="AK84" s="9">
        <v>2</v>
      </c>
      <c r="AL84" s="9">
        <v>2</v>
      </c>
      <c r="AM84" s="9">
        <v>3</v>
      </c>
      <c r="AN84" s="9">
        <v>5</v>
      </c>
      <c r="AO84" s="9">
        <v>1</v>
      </c>
    </row>
    <row r="85" spans="1:41">
      <c r="A85" s="9">
        <v>79</v>
      </c>
      <c r="B85">
        <v>1</v>
      </c>
      <c r="G85">
        <v>1</v>
      </c>
      <c r="M85">
        <v>1</v>
      </c>
      <c r="S85">
        <v>1</v>
      </c>
      <c r="Z85" s="9">
        <v>2</v>
      </c>
      <c r="AA85" s="9">
        <v>2</v>
      </c>
      <c r="AB85" s="9">
        <v>2</v>
      </c>
      <c r="AC85" s="9">
        <v>3</v>
      </c>
      <c r="AD85" s="9">
        <v>3</v>
      </c>
      <c r="AE85" s="9">
        <v>1</v>
      </c>
      <c r="AF85" s="9">
        <v>3</v>
      </c>
      <c r="AG85" s="9">
        <v>3</v>
      </c>
      <c r="AH85" s="9">
        <v>9</v>
      </c>
      <c r="AI85" s="9">
        <v>1</v>
      </c>
      <c r="AJ85" s="9">
        <v>2</v>
      </c>
      <c r="AK85" s="9">
        <v>1</v>
      </c>
      <c r="AL85" s="9">
        <v>1</v>
      </c>
      <c r="AM85" s="9">
        <v>1</v>
      </c>
      <c r="AN85" s="9">
        <v>1</v>
      </c>
      <c r="AO85" s="9">
        <v>2</v>
      </c>
    </row>
    <row r="86" spans="1:41">
      <c r="A86" s="9">
        <v>80</v>
      </c>
      <c r="B86">
        <v>1</v>
      </c>
      <c r="G86">
        <v>1</v>
      </c>
      <c r="K86">
        <v>1</v>
      </c>
      <c r="S86">
        <v>1</v>
      </c>
      <c r="Z86" s="9">
        <v>2</v>
      </c>
      <c r="AA86" s="9">
        <v>2</v>
      </c>
      <c r="AB86" s="9">
        <v>2</v>
      </c>
      <c r="AC86" s="9">
        <v>2</v>
      </c>
      <c r="AD86" s="9">
        <v>2</v>
      </c>
      <c r="AE86" s="9">
        <v>1</v>
      </c>
      <c r="AF86" s="9">
        <v>3</v>
      </c>
      <c r="AG86" s="9">
        <v>3</v>
      </c>
      <c r="AH86" s="9">
        <v>9</v>
      </c>
      <c r="AI86" s="9">
        <v>1</v>
      </c>
      <c r="AJ86" s="9">
        <v>7</v>
      </c>
      <c r="AK86" s="9">
        <v>1</v>
      </c>
      <c r="AL86" s="9">
        <v>2</v>
      </c>
      <c r="AM86" s="9">
        <v>1</v>
      </c>
      <c r="AN86" s="9">
        <v>1</v>
      </c>
      <c r="AO86" s="9">
        <v>2</v>
      </c>
    </row>
    <row r="87" spans="1:41">
      <c r="A87" s="9">
        <v>81</v>
      </c>
      <c r="B87">
        <v>1</v>
      </c>
      <c r="F87">
        <v>1</v>
      </c>
      <c r="M87">
        <v>1</v>
      </c>
      <c r="S87">
        <v>1</v>
      </c>
      <c r="Z87" s="9">
        <v>2</v>
      </c>
      <c r="AA87" s="9">
        <v>2</v>
      </c>
      <c r="AB87" s="9">
        <v>2</v>
      </c>
      <c r="AC87" s="9">
        <v>3</v>
      </c>
      <c r="AD87" s="9">
        <v>2</v>
      </c>
      <c r="AE87" s="9">
        <v>2</v>
      </c>
      <c r="AF87" s="9">
        <v>9</v>
      </c>
      <c r="AG87" s="9">
        <v>6</v>
      </c>
      <c r="AH87" s="9">
        <v>8</v>
      </c>
      <c r="AI87" s="9">
        <v>1</v>
      </c>
      <c r="AJ87" s="9">
        <v>3</v>
      </c>
      <c r="AK87" s="9">
        <v>2</v>
      </c>
      <c r="AL87" s="9">
        <v>2</v>
      </c>
      <c r="AM87" s="9">
        <v>1</v>
      </c>
      <c r="AN87" s="9">
        <v>10</v>
      </c>
      <c r="AO87" s="9">
        <v>2</v>
      </c>
    </row>
    <row r="88" spans="1:41">
      <c r="A88" s="9">
        <v>82</v>
      </c>
      <c r="B88">
        <v>1</v>
      </c>
      <c r="G88">
        <v>1</v>
      </c>
      <c r="K88">
        <v>1</v>
      </c>
      <c r="S88">
        <v>1</v>
      </c>
      <c r="Z88" s="9">
        <v>5</v>
      </c>
      <c r="AA88" s="9">
        <v>5</v>
      </c>
      <c r="AB88" s="9">
        <v>5</v>
      </c>
      <c r="AC88" s="9">
        <v>5</v>
      </c>
      <c r="AD88" s="9">
        <v>5</v>
      </c>
      <c r="AE88" s="9">
        <v>2</v>
      </c>
      <c r="AF88" s="9">
        <v>1</v>
      </c>
      <c r="AG88" s="9">
        <v>1</v>
      </c>
      <c r="AH88" s="9">
        <v>2</v>
      </c>
      <c r="AI88" s="9">
        <v>1</v>
      </c>
      <c r="AJ88" s="9">
        <v>1</v>
      </c>
      <c r="AK88" s="9">
        <v>1</v>
      </c>
      <c r="AL88" s="9">
        <v>3</v>
      </c>
      <c r="AM88" s="9">
        <v>1</v>
      </c>
      <c r="AN88" s="9">
        <v>2</v>
      </c>
      <c r="AO88" s="9">
        <v>4</v>
      </c>
    </row>
    <row r="89" spans="1:41">
      <c r="A89" s="9">
        <v>83</v>
      </c>
      <c r="B89">
        <v>1</v>
      </c>
      <c r="F89">
        <v>1</v>
      </c>
      <c r="K89">
        <v>1</v>
      </c>
      <c r="S89">
        <v>1</v>
      </c>
      <c r="Z89" s="9">
        <v>2</v>
      </c>
      <c r="AA89" s="9">
        <v>2</v>
      </c>
      <c r="AB89" s="9">
        <v>3</v>
      </c>
      <c r="AC89" s="9">
        <v>2</v>
      </c>
      <c r="AD89" s="9">
        <v>2</v>
      </c>
      <c r="AE89" s="9">
        <v>1</v>
      </c>
      <c r="AF89" s="9">
        <v>5</v>
      </c>
      <c r="AG89" s="9">
        <v>3</v>
      </c>
      <c r="AH89" s="9">
        <v>4</v>
      </c>
      <c r="AI89" s="9">
        <v>2</v>
      </c>
      <c r="AJ89" s="9">
        <v>1</v>
      </c>
      <c r="AK89" s="9">
        <v>3</v>
      </c>
      <c r="AL89" s="9">
        <v>2</v>
      </c>
      <c r="AM89" s="9">
        <v>1</v>
      </c>
      <c r="AN89" s="9">
        <v>3</v>
      </c>
      <c r="AO89" s="9">
        <v>2</v>
      </c>
    </row>
    <row r="90" spans="1:41">
      <c r="A90" s="9">
        <v>84</v>
      </c>
      <c r="B90">
        <v>1</v>
      </c>
      <c r="G90">
        <v>1</v>
      </c>
      <c r="K90">
        <v>1</v>
      </c>
      <c r="S90">
        <v>1</v>
      </c>
      <c r="Z90" s="9">
        <v>3</v>
      </c>
      <c r="AA90" s="9">
        <v>2</v>
      </c>
      <c r="AB90" s="9">
        <v>2</v>
      </c>
      <c r="AC90" s="9">
        <v>4</v>
      </c>
      <c r="AD90" s="9">
        <v>4</v>
      </c>
      <c r="AE90" s="9">
        <v>2</v>
      </c>
      <c r="AF90" s="9">
        <v>2</v>
      </c>
      <c r="AG90" s="9">
        <v>3</v>
      </c>
      <c r="AH90" s="9">
        <v>1</v>
      </c>
      <c r="AI90" s="9">
        <v>2</v>
      </c>
      <c r="AJ90" s="9">
        <v>3</v>
      </c>
      <c r="AK90" s="9">
        <v>3</v>
      </c>
      <c r="AL90" s="9">
        <v>2</v>
      </c>
      <c r="AM90" s="9">
        <v>1</v>
      </c>
      <c r="AN90" s="9">
        <v>1</v>
      </c>
      <c r="AO90" s="9">
        <v>2</v>
      </c>
    </row>
    <row r="91" spans="1:41">
      <c r="A91" s="9">
        <v>85</v>
      </c>
      <c r="B91">
        <v>1</v>
      </c>
      <c r="G91">
        <v>1</v>
      </c>
      <c r="K91">
        <v>1</v>
      </c>
      <c r="S91">
        <v>1</v>
      </c>
      <c r="Z91" s="9">
        <v>2</v>
      </c>
      <c r="AA91" s="9">
        <v>3</v>
      </c>
      <c r="AB91" s="9">
        <v>2</v>
      </c>
      <c r="AC91" s="9">
        <v>3</v>
      </c>
      <c r="AD91" s="9">
        <v>2</v>
      </c>
      <c r="AE91" s="9">
        <v>2</v>
      </c>
      <c r="AF91" s="9">
        <v>1</v>
      </c>
      <c r="AG91" s="9">
        <v>3</v>
      </c>
      <c r="AH91" s="9">
        <v>5</v>
      </c>
      <c r="AI91" s="9">
        <v>1</v>
      </c>
      <c r="AJ91" s="9">
        <v>3</v>
      </c>
      <c r="AK91" s="9">
        <v>3</v>
      </c>
      <c r="AL91" s="9">
        <v>2</v>
      </c>
      <c r="AM91" s="9">
        <v>1</v>
      </c>
      <c r="AN91" s="9">
        <v>1</v>
      </c>
      <c r="AO91" s="9">
        <v>1</v>
      </c>
    </row>
    <row r="92" spans="1:41">
      <c r="A92" s="9">
        <v>86</v>
      </c>
      <c r="B92">
        <v>1</v>
      </c>
      <c r="G92">
        <v>1</v>
      </c>
      <c r="K92">
        <v>1</v>
      </c>
      <c r="S92">
        <v>1</v>
      </c>
      <c r="Z92" s="9">
        <v>2</v>
      </c>
      <c r="AA92" s="9">
        <v>2</v>
      </c>
      <c r="AB92" s="9">
        <v>2</v>
      </c>
      <c r="AC92" s="9">
        <v>4</v>
      </c>
      <c r="AD92" s="9">
        <v>5</v>
      </c>
      <c r="AE92" s="9">
        <v>2</v>
      </c>
      <c r="AF92" s="9">
        <v>3</v>
      </c>
      <c r="AG92" s="9">
        <v>3</v>
      </c>
      <c r="AH92" s="9">
        <v>2</v>
      </c>
      <c r="AI92" s="9">
        <v>1</v>
      </c>
      <c r="AJ92" s="9">
        <v>3</v>
      </c>
      <c r="AK92" s="9">
        <v>3</v>
      </c>
      <c r="AL92" s="9">
        <v>2</v>
      </c>
      <c r="AM92" s="9">
        <v>1</v>
      </c>
      <c r="AN92" s="9">
        <v>8</v>
      </c>
      <c r="AO92" s="9">
        <v>4</v>
      </c>
    </row>
    <row r="93" spans="1:41">
      <c r="A93" s="9">
        <v>87</v>
      </c>
      <c r="B93">
        <v>1</v>
      </c>
      <c r="F93">
        <v>1</v>
      </c>
      <c r="K93">
        <v>1</v>
      </c>
      <c r="S93">
        <v>1</v>
      </c>
      <c r="Z93" s="9">
        <v>3</v>
      </c>
      <c r="AA93" s="9">
        <v>3</v>
      </c>
      <c r="AB93" s="9">
        <v>2</v>
      </c>
      <c r="AC93" s="9">
        <v>2</v>
      </c>
      <c r="AD93" s="9">
        <v>4</v>
      </c>
      <c r="AE93" s="9">
        <v>2</v>
      </c>
      <c r="AF93" s="9">
        <v>2</v>
      </c>
      <c r="AG93" s="9">
        <v>3</v>
      </c>
      <c r="AH93" s="9">
        <v>4</v>
      </c>
      <c r="AI93" s="9">
        <v>2</v>
      </c>
      <c r="AJ93" s="9">
        <v>5</v>
      </c>
      <c r="AK93" s="9">
        <v>2</v>
      </c>
      <c r="AL93" s="9">
        <v>1</v>
      </c>
      <c r="AM93" s="9">
        <v>3</v>
      </c>
      <c r="AN93" s="9">
        <v>6</v>
      </c>
      <c r="AO93" s="9">
        <v>2</v>
      </c>
    </row>
    <row r="94" spans="1:41">
      <c r="A94" s="9">
        <v>88</v>
      </c>
      <c r="B94">
        <v>1</v>
      </c>
      <c r="G94">
        <v>1</v>
      </c>
      <c r="K94">
        <v>1</v>
      </c>
      <c r="S94">
        <v>1</v>
      </c>
      <c r="Z94" s="9">
        <v>3</v>
      </c>
      <c r="AA94" s="9">
        <v>2</v>
      </c>
      <c r="AB94" s="9">
        <v>2</v>
      </c>
      <c r="AC94" s="9">
        <v>3</v>
      </c>
      <c r="AD94" s="9">
        <v>3</v>
      </c>
      <c r="AE94" s="9">
        <v>2</v>
      </c>
      <c r="AF94" s="9">
        <v>3</v>
      </c>
      <c r="AG94" s="9">
        <v>3</v>
      </c>
      <c r="AH94" s="9">
        <v>9</v>
      </c>
      <c r="AI94" s="9">
        <v>2</v>
      </c>
      <c r="AJ94" s="9">
        <v>7</v>
      </c>
      <c r="AK94" s="9">
        <v>2</v>
      </c>
      <c r="AL94" s="9">
        <v>2</v>
      </c>
      <c r="AM94" s="9">
        <v>1</v>
      </c>
      <c r="AN94" s="9">
        <v>3</v>
      </c>
      <c r="AO94" s="9">
        <v>4</v>
      </c>
    </row>
    <row r="95" spans="1:41">
      <c r="A95" s="9">
        <v>89</v>
      </c>
      <c r="B95">
        <v>1</v>
      </c>
      <c r="G95">
        <v>1</v>
      </c>
      <c r="K95">
        <v>1</v>
      </c>
      <c r="S95">
        <v>1</v>
      </c>
      <c r="Z95" s="9">
        <v>3</v>
      </c>
      <c r="AA95" s="9">
        <v>2</v>
      </c>
      <c r="AB95" s="9">
        <v>2</v>
      </c>
      <c r="AC95" s="9">
        <v>4</v>
      </c>
      <c r="AD95" s="9">
        <v>2</v>
      </c>
      <c r="AE95" s="9">
        <v>2</v>
      </c>
      <c r="AF95" s="9">
        <v>2</v>
      </c>
      <c r="AG95" s="9">
        <v>3</v>
      </c>
      <c r="AH95" s="9">
        <v>5</v>
      </c>
      <c r="AI95" s="9">
        <v>3</v>
      </c>
      <c r="AJ95" s="9">
        <v>3</v>
      </c>
      <c r="AK95" s="9">
        <v>2</v>
      </c>
      <c r="AL95" s="9">
        <v>2</v>
      </c>
      <c r="AM95" s="9">
        <v>1</v>
      </c>
      <c r="AN95" s="9">
        <v>3</v>
      </c>
      <c r="AO95" s="9">
        <v>2</v>
      </c>
    </row>
    <row r="96" spans="1:41">
      <c r="A96" s="9">
        <v>90</v>
      </c>
      <c r="B96">
        <v>1</v>
      </c>
      <c r="G96">
        <v>1</v>
      </c>
      <c r="K96">
        <v>1</v>
      </c>
      <c r="S96">
        <v>1</v>
      </c>
      <c r="Z96" s="9">
        <v>3</v>
      </c>
      <c r="AA96" s="9">
        <v>3</v>
      </c>
      <c r="AB96" s="9">
        <v>2</v>
      </c>
      <c r="AC96" s="9">
        <v>3</v>
      </c>
      <c r="AD96" s="9">
        <v>3</v>
      </c>
      <c r="AE96" s="9">
        <v>2</v>
      </c>
      <c r="AF96" s="9">
        <v>1</v>
      </c>
      <c r="AG96" s="9">
        <v>2</v>
      </c>
      <c r="AH96" s="9">
        <v>1</v>
      </c>
      <c r="AI96" s="9">
        <v>1</v>
      </c>
      <c r="AJ96" s="9">
        <v>3</v>
      </c>
      <c r="AK96" s="9">
        <v>2</v>
      </c>
      <c r="AL96" s="9">
        <v>2</v>
      </c>
      <c r="AM96" s="9">
        <v>1</v>
      </c>
      <c r="AN96" s="9">
        <v>2</v>
      </c>
      <c r="AO96" s="9">
        <v>2</v>
      </c>
    </row>
    <row r="97" spans="1:41">
      <c r="A97" s="9">
        <v>91</v>
      </c>
      <c r="B97">
        <v>1</v>
      </c>
      <c r="G97">
        <v>1</v>
      </c>
      <c r="K97">
        <v>1</v>
      </c>
      <c r="S97">
        <v>1</v>
      </c>
      <c r="Z97" s="9">
        <v>2</v>
      </c>
      <c r="AA97" s="9">
        <v>2</v>
      </c>
      <c r="AB97" s="9">
        <v>2</v>
      </c>
      <c r="AC97" s="9">
        <v>5</v>
      </c>
      <c r="AD97" s="9">
        <v>2</v>
      </c>
      <c r="AE97" s="9">
        <v>2</v>
      </c>
      <c r="AF97" s="9">
        <v>3</v>
      </c>
      <c r="AG97" s="9">
        <v>3</v>
      </c>
      <c r="AH97" s="9">
        <v>9</v>
      </c>
      <c r="AI97" s="9">
        <v>3</v>
      </c>
      <c r="AJ97" s="9">
        <v>7</v>
      </c>
      <c r="AK97" s="9">
        <v>2</v>
      </c>
      <c r="AL97" s="9">
        <v>2</v>
      </c>
      <c r="AM97" s="9">
        <v>1</v>
      </c>
      <c r="AN97" s="9">
        <v>8</v>
      </c>
      <c r="AO97" s="9">
        <v>1</v>
      </c>
    </row>
    <row r="98" spans="1:41">
      <c r="A98" s="9">
        <v>92</v>
      </c>
      <c r="B98">
        <v>1</v>
      </c>
      <c r="G98">
        <v>1</v>
      </c>
      <c r="K98">
        <v>1</v>
      </c>
      <c r="S98">
        <v>1</v>
      </c>
      <c r="Z98" s="9">
        <v>2</v>
      </c>
      <c r="AA98" s="9">
        <v>2</v>
      </c>
      <c r="AB98" s="9">
        <v>2</v>
      </c>
      <c r="AC98" s="9">
        <v>3</v>
      </c>
      <c r="AD98" s="9">
        <v>2</v>
      </c>
      <c r="AE98" s="9">
        <v>2</v>
      </c>
      <c r="AF98" s="9">
        <v>3</v>
      </c>
      <c r="AG98" s="9">
        <v>3</v>
      </c>
      <c r="AH98" s="9">
        <v>6</v>
      </c>
      <c r="AI98" s="9">
        <v>2</v>
      </c>
      <c r="AJ98" s="9">
        <v>5</v>
      </c>
      <c r="AK98" s="9">
        <v>2</v>
      </c>
      <c r="AL98" s="9">
        <v>2</v>
      </c>
      <c r="AM98" s="9">
        <v>1</v>
      </c>
      <c r="AN98" s="9">
        <v>4</v>
      </c>
      <c r="AO98" s="9">
        <v>3</v>
      </c>
    </row>
    <row r="99" spans="1:41">
      <c r="A99" s="9">
        <v>93</v>
      </c>
      <c r="B99">
        <v>1</v>
      </c>
      <c r="G99">
        <v>1</v>
      </c>
      <c r="K99">
        <v>1</v>
      </c>
      <c r="S99">
        <v>1</v>
      </c>
      <c r="Z99" s="9">
        <v>3</v>
      </c>
      <c r="AA99" s="9">
        <v>2</v>
      </c>
      <c r="AB99" s="9">
        <v>4</v>
      </c>
      <c r="AC99" s="9">
        <v>3</v>
      </c>
      <c r="AD99" s="9">
        <v>2</v>
      </c>
      <c r="AE99" s="9">
        <v>1</v>
      </c>
      <c r="AF99" s="9">
        <v>2</v>
      </c>
      <c r="AG99" s="9">
        <v>3</v>
      </c>
      <c r="AH99" s="9">
        <v>9</v>
      </c>
      <c r="AI99" s="9">
        <v>1</v>
      </c>
      <c r="AJ99" s="9">
        <v>5</v>
      </c>
      <c r="AK99" s="9">
        <v>2</v>
      </c>
      <c r="AL99" s="9">
        <v>2</v>
      </c>
      <c r="AM99" s="9">
        <v>1</v>
      </c>
      <c r="AN99" s="9">
        <v>9</v>
      </c>
      <c r="AO99" s="9">
        <v>4</v>
      </c>
    </row>
    <row r="100" spans="1:41">
      <c r="A100" s="9">
        <v>94</v>
      </c>
      <c r="B100">
        <v>1</v>
      </c>
      <c r="G100">
        <v>1</v>
      </c>
      <c r="K100">
        <v>1</v>
      </c>
      <c r="S100">
        <v>1</v>
      </c>
      <c r="Z100" s="9">
        <v>3</v>
      </c>
      <c r="AA100" s="9">
        <v>2</v>
      </c>
      <c r="AB100" s="9">
        <v>2</v>
      </c>
      <c r="AC100" s="9">
        <v>3</v>
      </c>
      <c r="AD100" s="9">
        <v>2</v>
      </c>
      <c r="AE100" s="9">
        <v>2</v>
      </c>
      <c r="AF100" s="9">
        <v>1</v>
      </c>
      <c r="AG100" s="9">
        <v>3</v>
      </c>
      <c r="AH100" s="9">
        <v>4</v>
      </c>
      <c r="AI100" s="9">
        <v>1</v>
      </c>
      <c r="AJ100" s="9">
        <v>3</v>
      </c>
      <c r="AK100" s="9">
        <v>3</v>
      </c>
      <c r="AL100" s="9">
        <v>2</v>
      </c>
      <c r="AM100" s="9">
        <v>1</v>
      </c>
      <c r="AN100" s="9">
        <v>2</v>
      </c>
      <c r="AO100" s="9">
        <v>4</v>
      </c>
    </row>
    <row r="101" spans="1:41">
      <c r="A101" s="9">
        <v>95</v>
      </c>
      <c r="B101">
        <v>1</v>
      </c>
      <c r="G101">
        <v>1</v>
      </c>
      <c r="K101">
        <v>1</v>
      </c>
      <c r="S101">
        <v>1</v>
      </c>
      <c r="Z101" s="9">
        <v>5</v>
      </c>
      <c r="AA101" s="9">
        <v>2</v>
      </c>
      <c r="AB101" s="9">
        <v>2</v>
      </c>
      <c r="AC101" s="9">
        <v>5</v>
      </c>
      <c r="AD101" s="9">
        <v>2</v>
      </c>
      <c r="AE101" s="9">
        <v>2</v>
      </c>
      <c r="AF101" s="9">
        <v>1</v>
      </c>
      <c r="AG101" s="9">
        <v>1</v>
      </c>
      <c r="AH101" s="9">
        <v>1</v>
      </c>
      <c r="AI101" s="9">
        <v>1</v>
      </c>
      <c r="AJ101" s="9">
        <v>1</v>
      </c>
      <c r="AK101" s="9">
        <v>2</v>
      </c>
      <c r="AL101" s="9">
        <v>2</v>
      </c>
      <c r="AM101" s="9">
        <v>1</v>
      </c>
      <c r="AN101" s="9">
        <v>1</v>
      </c>
      <c r="AO101" s="9">
        <v>1</v>
      </c>
    </row>
    <row r="102" spans="1:41">
      <c r="A102" s="9">
        <v>96</v>
      </c>
      <c r="B102">
        <v>1</v>
      </c>
      <c r="F102">
        <v>1</v>
      </c>
      <c r="K102">
        <v>1</v>
      </c>
      <c r="S102">
        <v>1</v>
      </c>
      <c r="Z102" s="9">
        <v>5</v>
      </c>
      <c r="AA102" s="9">
        <v>3</v>
      </c>
      <c r="AB102" s="9">
        <v>2</v>
      </c>
      <c r="AC102" s="9">
        <v>5</v>
      </c>
      <c r="AD102" s="9">
        <v>2</v>
      </c>
      <c r="AE102" s="9">
        <v>2</v>
      </c>
      <c r="AF102" s="9">
        <v>1</v>
      </c>
      <c r="AG102" s="9">
        <v>5</v>
      </c>
      <c r="AH102" s="9">
        <v>1</v>
      </c>
      <c r="AI102" s="9">
        <v>1</v>
      </c>
      <c r="AJ102" s="9">
        <v>1</v>
      </c>
      <c r="AK102" s="9">
        <v>2</v>
      </c>
      <c r="AL102" s="9">
        <v>3</v>
      </c>
      <c r="AM102" s="9">
        <v>1</v>
      </c>
      <c r="AN102" s="9">
        <v>2</v>
      </c>
      <c r="AO102" s="9">
        <v>3</v>
      </c>
    </row>
    <row r="103" spans="1:41">
      <c r="A103" s="9">
        <v>97</v>
      </c>
      <c r="B103">
        <v>1</v>
      </c>
      <c r="F103">
        <v>1</v>
      </c>
      <c r="K103">
        <v>1</v>
      </c>
      <c r="S103">
        <v>1</v>
      </c>
      <c r="Z103" s="9">
        <v>2</v>
      </c>
      <c r="AA103" s="9">
        <v>3</v>
      </c>
      <c r="AB103" s="9">
        <v>4</v>
      </c>
      <c r="AC103" s="9">
        <v>2</v>
      </c>
      <c r="AD103" s="9">
        <v>2</v>
      </c>
      <c r="AE103" s="9">
        <v>2</v>
      </c>
      <c r="AF103" s="9">
        <v>1</v>
      </c>
      <c r="AG103" s="9">
        <v>6</v>
      </c>
      <c r="AH103" s="9">
        <v>1</v>
      </c>
      <c r="AI103" s="9">
        <v>1</v>
      </c>
      <c r="AJ103" s="9">
        <v>7</v>
      </c>
      <c r="AK103" s="9">
        <v>1</v>
      </c>
      <c r="AL103" s="9">
        <v>2</v>
      </c>
      <c r="AM103" s="9">
        <v>1</v>
      </c>
      <c r="AN103" s="9">
        <v>1</v>
      </c>
      <c r="AO103" s="9">
        <v>2</v>
      </c>
    </row>
    <row r="104" spans="1:41">
      <c r="A104" s="9">
        <v>98</v>
      </c>
      <c r="B104">
        <v>1</v>
      </c>
      <c r="F104">
        <v>1</v>
      </c>
      <c r="K104">
        <v>1</v>
      </c>
      <c r="S104">
        <v>1</v>
      </c>
      <c r="Z104" s="9">
        <v>1</v>
      </c>
      <c r="AA104" s="9">
        <v>2</v>
      </c>
      <c r="AB104" s="9">
        <v>1</v>
      </c>
      <c r="AC104" s="9">
        <v>1</v>
      </c>
      <c r="AD104" s="9">
        <v>2</v>
      </c>
      <c r="AE104" s="9">
        <v>2</v>
      </c>
      <c r="AF104" s="9">
        <v>2</v>
      </c>
      <c r="AG104" s="9">
        <v>6</v>
      </c>
      <c r="AH104" s="9">
        <v>8</v>
      </c>
      <c r="AI104" s="9">
        <v>1</v>
      </c>
      <c r="AJ104" s="9">
        <v>7</v>
      </c>
      <c r="AK104" s="9">
        <v>2</v>
      </c>
      <c r="AL104" s="9">
        <v>2</v>
      </c>
      <c r="AM104" s="9">
        <v>1</v>
      </c>
      <c r="AN104" s="9">
        <v>2</v>
      </c>
      <c r="AO104" s="9">
        <v>2</v>
      </c>
    </row>
    <row r="105" spans="1:41">
      <c r="A105" s="9">
        <v>99</v>
      </c>
      <c r="B105">
        <v>1</v>
      </c>
      <c r="G105">
        <v>1</v>
      </c>
      <c r="K105">
        <v>1</v>
      </c>
      <c r="S105">
        <v>1</v>
      </c>
      <c r="Z105" s="9">
        <v>2</v>
      </c>
      <c r="AA105" s="9">
        <v>3</v>
      </c>
      <c r="AB105" s="9">
        <v>3</v>
      </c>
      <c r="AC105" s="9">
        <v>3</v>
      </c>
      <c r="AD105" s="9">
        <v>2</v>
      </c>
      <c r="AE105" s="9">
        <v>1</v>
      </c>
      <c r="AF105" s="9">
        <v>1</v>
      </c>
      <c r="AG105" s="9">
        <v>3</v>
      </c>
      <c r="AH105" s="9">
        <v>4</v>
      </c>
      <c r="AI105" s="9">
        <v>1</v>
      </c>
      <c r="AJ105" s="9">
        <v>1</v>
      </c>
      <c r="AK105" s="9">
        <v>1</v>
      </c>
      <c r="AL105" s="9">
        <v>2</v>
      </c>
      <c r="AM105" s="9">
        <v>1</v>
      </c>
      <c r="AN105" s="9">
        <v>9</v>
      </c>
      <c r="AO105" s="9">
        <v>2</v>
      </c>
    </row>
    <row r="106" spans="1:41">
      <c r="A106" s="9">
        <v>100</v>
      </c>
      <c r="B106">
        <v>1</v>
      </c>
      <c r="F106">
        <v>1</v>
      </c>
      <c r="K106">
        <v>1</v>
      </c>
      <c r="S106">
        <v>1</v>
      </c>
      <c r="Z106" s="9">
        <v>2</v>
      </c>
      <c r="AA106" s="9">
        <v>2</v>
      </c>
      <c r="AB106" s="9">
        <v>2</v>
      </c>
      <c r="AC106" s="9">
        <v>3</v>
      </c>
      <c r="AD106" s="9">
        <v>2</v>
      </c>
      <c r="AE106" s="9">
        <v>2</v>
      </c>
      <c r="AF106" s="9">
        <v>3</v>
      </c>
      <c r="AG106" s="9">
        <v>4</v>
      </c>
      <c r="AH106" s="9">
        <v>2</v>
      </c>
      <c r="AI106" s="9">
        <v>1</v>
      </c>
      <c r="AJ106" s="9">
        <v>1</v>
      </c>
      <c r="AK106" s="9">
        <v>3</v>
      </c>
      <c r="AL106" s="9">
        <v>3</v>
      </c>
      <c r="AM106" s="9">
        <v>4</v>
      </c>
      <c r="AN106" s="9">
        <v>3</v>
      </c>
      <c r="AO106" s="9">
        <v>2</v>
      </c>
    </row>
    <row r="107" spans="1:41">
      <c r="A107" s="9">
        <v>101</v>
      </c>
      <c r="B107">
        <v>1</v>
      </c>
      <c r="F107">
        <v>1</v>
      </c>
      <c r="K107">
        <v>1</v>
      </c>
      <c r="S107">
        <v>1</v>
      </c>
      <c r="Z107" s="9">
        <v>3</v>
      </c>
      <c r="AA107" s="9">
        <v>2</v>
      </c>
      <c r="AB107" s="9">
        <v>3</v>
      </c>
      <c r="AC107" s="9">
        <v>3</v>
      </c>
      <c r="AD107" s="9">
        <v>2</v>
      </c>
      <c r="AE107" s="9">
        <v>1</v>
      </c>
      <c r="AF107" s="9">
        <v>1</v>
      </c>
      <c r="AG107" s="9">
        <v>1</v>
      </c>
      <c r="AH107" s="9">
        <v>2</v>
      </c>
      <c r="AI107" s="9">
        <v>1</v>
      </c>
      <c r="AJ107" s="9">
        <v>5</v>
      </c>
      <c r="AK107" s="9">
        <v>1</v>
      </c>
      <c r="AL107" s="9">
        <v>3</v>
      </c>
      <c r="AM107" s="9">
        <v>1</v>
      </c>
      <c r="AN107" s="9">
        <v>2</v>
      </c>
      <c r="AO107" s="9">
        <v>3</v>
      </c>
    </row>
    <row r="108" spans="1:41">
      <c r="A108" s="9">
        <v>102</v>
      </c>
      <c r="B108">
        <v>1</v>
      </c>
      <c r="F108">
        <v>1</v>
      </c>
      <c r="K108">
        <v>1</v>
      </c>
      <c r="S108">
        <v>1</v>
      </c>
      <c r="Z108" s="9">
        <v>2</v>
      </c>
      <c r="AA108" s="9">
        <v>2</v>
      </c>
      <c r="AB108" s="9">
        <v>2</v>
      </c>
      <c r="AC108" s="9">
        <v>2</v>
      </c>
      <c r="AD108" s="9">
        <v>2</v>
      </c>
      <c r="AE108" s="9">
        <v>1</v>
      </c>
      <c r="AF108" s="9">
        <v>2</v>
      </c>
      <c r="AG108" s="9">
        <v>3</v>
      </c>
      <c r="AH108" s="9">
        <v>3</v>
      </c>
      <c r="AI108" s="9">
        <v>1</v>
      </c>
      <c r="AJ108" s="9">
        <v>5</v>
      </c>
      <c r="AK108" s="9">
        <v>3</v>
      </c>
      <c r="AL108" s="9">
        <v>2</v>
      </c>
      <c r="AM108" s="9">
        <v>1</v>
      </c>
      <c r="AN108" s="9">
        <v>1</v>
      </c>
      <c r="AO108" s="9">
        <v>1</v>
      </c>
    </row>
    <row r="109" spans="1:41">
      <c r="A109" s="9">
        <v>103</v>
      </c>
      <c r="B109">
        <v>1</v>
      </c>
      <c r="F109">
        <v>1</v>
      </c>
      <c r="K109">
        <v>1</v>
      </c>
      <c r="S109">
        <v>1</v>
      </c>
      <c r="Z109" s="9">
        <v>3</v>
      </c>
      <c r="AA109" s="9">
        <v>2</v>
      </c>
      <c r="AB109" s="9">
        <v>2</v>
      </c>
      <c r="AC109" s="9">
        <v>3</v>
      </c>
      <c r="AD109" s="9">
        <v>3</v>
      </c>
      <c r="AE109" s="9">
        <v>2</v>
      </c>
      <c r="AF109" s="9">
        <v>5</v>
      </c>
      <c r="AG109" s="9">
        <v>4</v>
      </c>
      <c r="AH109" s="9">
        <v>4</v>
      </c>
      <c r="AI109" s="9">
        <v>3</v>
      </c>
      <c r="AJ109" s="9">
        <v>5</v>
      </c>
      <c r="AK109" s="9">
        <v>2</v>
      </c>
      <c r="AL109" s="9">
        <v>1</v>
      </c>
      <c r="AM109" s="9">
        <v>1</v>
      </c>
      <c r="AN109" s="9">
        <v>4</v>
      </c>
      <c r="AO109" s="9">
        <v>4</v>
      </c>
    </row>
    <row r="110" spans="1:41">
      <c r="A110" s="9">
        <v>104</v>
      </c>
      <c r="B110">
        <v>1</v>
      </c>
      <c r="G110">
        <v>1</v>
      </c>
      <c r="K110">
        <v>1</v>
      </c>
      <c r="S110">
        <v>1</v>
      </c>
      <c r="Z110" s="9">
        <v>3</v>
      </c>
      <c r="AA110" s="9">
        <v>2</v>
      </c>
      <c r="AB110" s="9">
        <v>3</v>
      </c>
      <c r="AC110" s="9">
        <v>3</v>
      </c>
      <c r="AD110" s="9">
        <v>2</v>
      </c>
      <c r="AE110" s="9">
        <v>2</v>
      </c>
      <c r="AF110" s="9">
        <v>2</v>
      </c>
      <c r="AG110" s="9">
        <v>4</v>
      </c>
      <c r="AH110" s="9">
        <v>9</v>
      </c>
      <c r="AI110" s="9">
        <v>1</v>
      </c>
      <c r="AJ110" s="9">
        <v>3</v>
      </c>
      <c r="AK110" s="9">
        <v>2</v>
      </c>
      <c r="AL110" s="9">
        <v>1</v>
      </c>
      <c r="AM110" s="9">
        <v>1</v>
      </c>
      <c r="AN110" s="9">
        <v>9</v>
      </c>
      <c r="AO110" s="9">
        <v>4</v>
      </c>
    </row>
    <row r="111" spans="1:41">
      <c r="A111" s="9">
        <v>105</v>
      </c>
      <c r="B111">
        <v>1</v>
      </c>
      <c r="F111">
        <v>1</v>
      </c>
      <c r="K111">
        <v>1</v>
      </c>
      <c r="S111">
        <v>1</v>
      </c>
      <c r="Z111" s="9">
        <v>3</v>
      </c>
      <c r="AA111" s="9">
        <v>2</v>
      </c>
      <c r="AB111" s="9">
        <v>3</v>
      </c>
      <c r="AC111" s="9">
        <v>3</v>
      </c>
      <c r="AD111" s="9">
        <v>2</v>
      </c>
      <c r="AE111" s="9">
        <v>2</v>
      </c>
      <c r="AF111" s="9">
        <v>2</v>
      </c>
      <c r="AG111" s="9">
        <v>4</v>
      </c>
      <c r="AH111" s="9">
        <v>9</v>
      </c>
      <c r="AI111" s="9">
        <v>1</v>
      </c>
      <c r="AJ111" s="9">
        <v>3</v>
      </c>
      <c r="AK111" s="9">
        <v>2</v>
      </c>
      <c r="AL111" s="9">
        <v>1</v>
      </c>
      <c r="AM111" s="9">
        <v>1</v>
      </c>
      <c r="AN111" s="9">
        <v>9</v>
      </c>
      <c r="AO111" s="9">
        <v>4</v>
      </c>
    </row>
    <row r="112" spans="1:41">
      <c r="A112" s="9">
        <v>106</v>
      </c>
      <c r="B112">
        <v>1</v>
      </c>
      <c r="F112">
        <v>1</v>
      </c>
      <c r="K112">
        <v>1</v>
      </c>
      <c r="S112">
        <v>1</v>
      </c>
      <c r="Z112" s="9">
        <v>2</v>
      </c>
      <c r="AA112" s="9">
        <v>3</v>
      </c>
      <c r="AB112" s="9">
        <v>2</v>
      </c>
      <c r="AC112" s="9">
        <v>3</v>
      </c>
      <c r="AD112" s="9">
        <v>3</v>
      </c>
      <c r="AE112" s="9">
        <v>2</v>
      </c>
      <c r="AF112" s="9">
        <v>2</v>
      </c>
      <c r="AG112" s="9">
        <v>3</v>
      </c>
      <c r="AH112" s="9">
        <v>4</v>
      </c>
      <c r="AI112" s="9">
        <v>1</v>
      </c>
      <c r="AJ112" s="9">
        <v>1</v>
      </c>
      <c r="AK112" s="9">
        <v>3</v>
      </c>
      <c r="AL112" s="9">
        <v>2</v>
      </c>
      <c r="AM112" s="9">
        <v>1</v>
      </c>
      <c r="AN112" s="9">
        <v>8</v>
      </c>
      <c r="AO112" s="9">
        <v>2</v>
      </c>
    </row>
    <row r="113" spans="1:41">
      <c r="A113" s="9">
        <v>107</v>
      </c>
      <c r="B113">
        <v>1</v>
      </c>
      <c r="G113">
        <v>1</v>
      </c>
      <c r="K113">
        <v>1</v>
      </c>
      <c r="S113">
        <v>1</v>
      </c>
      <c r="Z113" s="9">
        <v>3</v>
      </c>
      <c r="AA113" s="9">
        <v>2</v>
      </c>
      <c r="AB113" s="9">
        <v>3</v>
      </c>
      <c r="AC113" s="9">
        <v>4</v>
      </c>
      <c r="AD113" s="9">
        <v>4</v>
      </c>
      <c r="AE113" s="9">
        <v>2</v>
      </c>
      <c r="AF113" s="9">
        <v>2</v>
      </c>
      <c r="AG113" s="9">
        <v>1</v>
      </c>
      <c r="AH113" s="9">
        <v>1</v>
      </c>
      <c r="AI113" s="9">
        <v>1</v>
      </c>
      <c r="AJ113" s="9">
        <v>1</v>
      </c>
      <c r="AK113" s="9">
        <v>2</v>
      </c>
      <c r="AL113" s="9">
        <v>2</v>
      </c>
      <c r="AM113" s="9">
        <v>1</v>
      </c>
      <c r="AN113" s="9">
        <v>1</v>
      </c>
      <c r="AO113" s="9">
        <v>4</v>
      </c>
    </row>
    <row r="114" spans="1:41">
      <c r="A114" s="9">
        <v>108</v>
      </c>
      <c r="B114">
        <v>1</v>
      </c>
      <c r="G114">
        <v>1</v>
      </c>
      <c r="K114">
        <v>1</v>
      </c>
      <c r="S114">
        <v>1</v>
      </c>
      <c r="Z114" s="9">
        <v>3</v>
      </c>
      <c r="AA114" s="9">
        <v>3</v>
      </c>
      <c r="AB114" s="9">
        <v>2</v>
      </c>
      <c r="AC114" s="9">
        <v>2</v>
      </c>
      <c r="AD114" s="9">
        <v>3</v>
      </c>
      <c r="AE114" s="9">
        <v>2</v>
      </c>
      <c r="AF114" s="9">
        <v>2</v>
      </c>
      <c r="AG114" s="9">
        <v>6</v>
      </c>
      <c r="AH114" s="9">
        <v>8</v>
      </c>
      <c r="AI114" s="9">
        <v>1</v>
      </c>
      <c r="AJ114" s="9">
        <v>5</v>
      </c>
      <c r="AK114" s="9">
        <v>2</v>
      </c>
      <c r="AL114" s="9">
        <v>2</v>
      </c>
      <c r="AM114" s="9">
        <v>3</v>
      </c>
      <c r="AN114" s="9">
        <v>9</v>
      </c>
      <c r="AO114" s="9">
        <v>2</v>
      </c>
    </row>
    <row r="115" spans="1:41">
      <c r="A115" s="9">
        <v>109</v>
      </c>
      <c r="B115">
        <v>1</v>
      </c>
      <c r="F115">
        <v>1</v>
      </c>
      <c r="K115">
        <v>1</v>
      </c>
      <c r="S115">
        <v>1</v>
      </c>
      <c r="Z115" s="9">
        <v>3</v>
      </c>
      <c r="AA115" s="9">
        <v>2</v>
      </c>
      <c r="AB115" s="9">
        <v>2</v>
      </c>
      <c r="AC115" s="9">
        <v>4</v>
      </c>
      <c r="AD115" s="9">
        <v>3</v>
      </c>
      <c r="AE115" s="9">
        <v>2</v>
      </c>
      <c r="AF115" s="9">
        <v>1</v>
      </c>
      <c r="AG115" s="9">
        <v>3</v>
      </c>
      <c r="AH115" s="9">
        <v>4</v>
      </c>
      <c r="AI115" s="9">
        <v>10</v>
      </c>
      <c r="AJ115" s="9">
        <v>3</v>
      </c>
      <c r="AK115" s="9">
        <v>3</v>
      </c>
      <c r="AL115" s="9">
        <v>2</v>
      </c>
      <c r="AM115" s="9">
        <v>2</v>
      </c>
      <c r="AN115" s="9">
        <v>5</v>
      </c>
      <c r="AO115" s="9">
        <v>4</v>
      </c>
    </row>
    <row r="116" spans="1:41">
      <c r="A116" s="9">
        <v>110</v>
      </c>
      <c r="B116">
        <v>1</v>
      </c>
      <c r="F116">
        <v>1</v>
      </c>
      <c r="K116">
        <v>1</v>
      </c>
      <c r="S116">
        <v>1</v>
      </c>
      <c r="Z116" s="9">
        <v>2</v>
      </c>
      <c r="AA116" s="9">
        <v>2</v>
      </c>
      <c r="AB116" s="9">
        <v>2</v>
      </c>
      <c r="AC116" s="9">
        <v>5</v>
      </c>
      <c r="AD116" s="9">
        <v>3</v>
      </c>
      <c r="AE116" s="9">
        <v>2</v>
      </c>
      <c r="AF116" s="9">
        <v>3</v>
      </c>
      <c r="AG116" s="9">
        <v>6</v>
      </c>
      <c r="AH116" s="9">
        <v>4</v>
      </c>
      <c r="AI116" s="9">
        <v>1</v>
      </c>
      <c r="AJ116" s="9">
        <v>5</v>
      </c>
      <c r="AK116" s="9">
        <v>1</v>
      </c>
      <c r="AL116" s="9">
        <v>2</v>
      </c>
      <c r="AM116" s="9">
        <v>1</v>
      </c>
      <c r="AN116" s="9">
        <v>3</v>
      </c>
      <c r="AO116" s="9">
        <v>2</v>
      </c>
    </row>
    <row r="117" spans="1:41">
      <c r="A117" s="9">
        <v>111</v>
      </c>
      <c r="B117">
        <v>1</v>
      </c>
      <c r="F117">
        <v>1</v>
      </c>
      <c r="K117">
        <v>1</v>
      </c>
      <c r="S117">
        <v>1</v>
      </c>
      <c r="Z117" s="9">
        <v>2</v>
      </c>
      <c r="AA117" s="9">
        <v>3</v>
      </c>
      <c r="AB117" s="9">
        <v>2</v>
      </c>
      <c r="AC117" s="9">
        <v>5</v>
      </c>
      <c r="AD117" s="9">
        <v>3</v>
      </c>
      <c r="AE117" s="9">
        <v>2</v>
      </c>
      <c r="AF117" s="9">
        <v>2</v>
      </c>
      <c r="AG117" s="9">
        <v>3</v>
      </c>
      <c r="AH117" s="9">
        <v>4</v>
      </c>
      <c r="AI117" s="9">
        <v>2</v>
      </c>
      <c r="AJ117" s="9">
        <v>3</v>
      </c>
      <c r="AK117" s="9">
        <v>2</v>
      </c>
      <c r="AL117" s="9">
        <v>2</v>
      </c>
      <c r="AM117" s="9">
        <v>3</v>
      </c>
      <c r="AN117" s="9">
        <v>4</v>
      </c>
      <c r="AO117" s="9">
        <v>2</v>
      </c>
    </row>
    <row r="118" spans="1:41">
      <c r="A118" s="9">
        <v>112</v>
      </c>
      <c r="B118">
        <v>1</v>
      </c>
      <c r="F118">
        <v>1</v>
      </c>
      <c r="K118">
        <v>1</v>
      </c>
      <c r="S118">
        <v>1</v>
      </c>
      <c r="Z118" s="9">
        <v>2</v>
      </c>
      <c r="AA118" s="9">
        <v>2</v>
      </c>
      <c r="AB118" s="9">
        <v>2</v>
      </c>
      <c r="AC118" s="9">
        <v>5</v>
      </c>
      <c r="AD118" s="9">
        <v>4</v>
      </c>
      <c r="AE118" s="9">
        <v>2</v>
      </c>
      <c r="AF118" s="9">
        <v>2</v>
      </c>
      <c r="AG118" s="9">
        <v>3</v>
      </c>
      <c r="AH118" s="9">
        <v>4</v>
      </c>
      <c r="AI118" s="9">
        <v>1</v>
      </c>
      <c r="AJ118" s="9">
        <v>5</v>
      </c>
      <c r="AK118" s="9">
        <v>3</v>
      </c>
      <c r="AL118" s="9">
        <v>3</v>
      </c>
      <c r="AM118" s="9">
        <v>1</v>
      </c>
      <c r="AN118" s="9">
        <v>9</v>
      </c>
      <c r="AO118" s="9">
        <v>4</v>
      </c>
    </row>
    <row r="119" spans="1:41">
      <c r="A119" s="9">
        <v>113</v>
      </c>
      <c r="B119">
        <v>1</v>
      </c>
      <c r="F119">
        <v>1</v>
      </c>
      <c r="K119">
        <v>1</v>
      </c>
      <c r="S119">
        <v>1</v>
      </c>
      <c r="Z119" s="9">
        <v>4</v>
      </c>
      <c r="AA119" s="9">
        <v>2</v>
      </c>
      <c r="AB119" s="9">
        <v>5</v>
      </c>
      <c r="AC119" s="9">
        <v>4</v>
      </c>
      <c r="AD119" s="9">
        <v>2</v>
      </c>
      <c r="AE119" s="9">
        <v>2</v>
      </c>
      <c r="AF119" s="9">
        <v>1</v>
      </c>
      <c r="AG119" s="9">
        <v>1</v>
      </c>
      <c r="AH119" s="9">
        <v>5</v>
      </c>
      <c r="AI119" s="9">
        <v>1</v>
      </c>
      <c r="AJ119" s="9">
        <v>1</v>
      </c>
      <c r="AK119" s="9">
        <v>3</v>
      </c>
      <c r="AL119" s="9">
        <v>2</v>
      </c>
      <c r="AM119" s="9">
        <v>1</v>
      </c>
      <c r="AN119" s="9">
        <v>1</v>
      </c>
      <c r="AO119" s="9">
        <v>1</v>
      </c>
    </row>
    <row r="120" spans="1:41">
      <c r="A120" s="9">
        <v>114</v>
      </c>
      <c r="B120">
        <v>1</v>
      </c>
      <c r="F120">
        <v>1</v>
      </c>
      <c r="K120">
        <v>1</v>
      </c>
      <c r="S120">
        <v>1</v>
      </c>
      <c r="Z120" s="9">
        <v>5</v>
      </c>
      <c r="AA120" s="9">
        <v>2</v>
      </c>
      <c r="AB120" s="9">
        <v>2</v>
      </c>
      <c r="AC120" s="9">
        <v>5</v>
      </c>
      <c r="AD120" s="9">
        <v>3</v>
      </c>
      <c r="AE120" s="9">
        <v>2</v>
      </c>
      <c r="AF120" s="9">
        <v>2</v>
      </c>
      <c r="AG120" s="9">
        <v>3</v>
      </c>
      <c r="AH120" s="9">
        <v>2</v>
      </c>
      <c r="AI120" s="9">
        <v>1</v>
      </c>
      <c r="AJ120" s="9">
        <v>1</v>
      </c>
      <c r="AK120" s="9">
        <v>3</v>
      </c>
      <c r="AL120" s="9">
        <v>2</v>
      </c>
      <c r="AM120" s="9">
        <v>1</v>
      </c>
      <c r="AN120" s="9">
        <v>6</v>
      </c>
      <c r="AO120" s="9">
        <v>2</v>
      </c>
    </row>
    <row r="121" spans="1:41">
      <c r="A121" s="9">
        <v>115</v>
      </c>
      <c r="B121">
        <v>1</v>
      </c>
      <c r="F121">
        <v>1</v>
      </c>
      <c r="K121">
        <v>1</v>
      </c>
      <c r="S121">
        <v>1</v>
      </c>
      <c r="Z121" s="9">
        <v>2</v>
      </c>
      <c r="AA121" s="9">
        <v>2</v>
      </c>
      <c r="AB121" s="9">
        <v>2</v>
      </c>
      <c r="AC121" s="9">
        <v>2</v>
      </c>
      <c r="AD121" s="9">
        <v>2</v>
      </c>
      <c r="AE121" s="9">
        <v>2</v>
      </c>
      <c r="AF121" s="9">
        <v>3</v>
      </c>
      <c r="AG121" s="9">
        <v>3</v>
      </c>
      <c r="AH121" s="9">
        <v>5</v>
      </c>
      <c r="AI121" s="9">
        <v>2</v>
      </c>
      <c r="AJ121" s="9">
        <v>3</v>
      </c>
      <c r="AK121" s="9">
        <v>2</v>
      </c>
      <c r="AL121" s="9">
        <v>2</v>
      </c>
      <c r="AM121" s="9">
        <v>1</v>
      </c>
      <c r="AN121" s="9">
        <v>4</v>
      </c>
      <c r="AO121" s="9">
        <v>2</v>
      </c>
    </row>
    <row r="122" spans="1:41">
      <c r="A122" s="9">
        <v>116</v>
      </c>
      <c r="B122">
        <v>1</v>
      </c>
      <c r="F122">
        <v>1</v>
      </c>
      <c r="K122">
        <v>1</v>
      </c>
      <c r="S122">
        <v>1</v>
      </c>
      <c r="Z122" s="9">
        <v>2</v>
      </c>
      <c r="AA122" s="9">
        <v>2</v>
      </c>
      <c r="AB122" s="9">
        <v>2</v>
      </c>
      <c r="AC122" s="9">
        <v>3</v>
      </c>
      <c r="AD122" s="9">
        <v>3</v>
      </c>
      <c r="AE122" s="9">
        <v>2</v>
      </c>
      <c r="AF122" s="9">
        <v>2</v>
      </c>
      <c r="AG122" s="9">
        <v>3</v>
      </c>
      <c r="AH122" s="9">
        <v>5</v>
      </c>
      <c r="AI122" s="9">
        <v>2</v>
      </c>
      <c r="AJ122" s="9">
        <v>3</v>
      </c>
      <c r="AK122" s="9">
        <v>2</v>
      </c>
      <c r="AL122" s="9">
        <v>2</v>
      </c>
      <c r="AM122" s="9">
        <v>1</v>
      </c>
      <c r="AN122" s="9">
        <v>3</v>
      </c>
      <c r="AO122" s="9">
        <v>4</v>
      </c>
    </row>
    <row r="123" spans="1:41">
      <c r="A123" s="9">
        <v>117</v>
      </c>
      <c r="B123">
        <v>1</v>
      </c>
      <c r="F123">
        <v>1</v>
      </c>
      <c r="K123">
        <v>1</v>
      </c>
      <c r="S123">
        <v>1</v>
      </c>
      <c r="Z123" s="9">
        <v>2</v>
      </c>
      <c r="AA123" s="9">
        <v>3</v>
      </c>
      <c r="AB123" s="9">
        <v>5</v>
      </c>
      <c r="AC123" s="9">
        <v>2</v>
      </c>
      <c r="AD123" s="9">
        <v>2</v>
      </c>
      <c r="AE123" s="9">
        <v>2</v>
      </c>
      <c r="AF123" s="9">
        <v>3</v>
      </c>
      <c r="AG123" s="9">
        <v>3</v>
      </c>
      <c r="AH123" s="9">
        <v>4</v>
      </c>
      <c r="AI123" s="9">
        <v>1</v>
      </c>
      <c r="AJ123" s="9">
        <v>5</v>
      </c>
      <c r="AK123" s="9">
        <v>3</v>
      </c>
      <c r="AL123" s="9">
        <v>2</v>
      </c>
      <c r="AM123" s="9">
        <v>3</v>
      </c>
      <c r="AN123" s="9">
        <v>4</v>
      </c>
      <c r="AO123" s="9">
        <v>3</v>
      </c>
    </row>
    <row r="124" spans="1:41">
      <c r="A124" s="9">
        <v>118</v>
      </c>
      <c r="B124">
        <v>1</v>
      </c>
      <c r="F124">
        <v>1</v>
      </c>
      <c r="K124">
        <v>1</v>
      </c>
      <c r="S124">
        <v>1</v>
      </c>
      <c r="Z124" s="9">
        <v>3</v>
      </c>
      <c r="AA124" s="9">
        <v>3</v>
      </c>
      <c r="AB124" s="9">
        <v>2</v>
      </c>
      <c r="AC124" s="9">
        <v>3</v>
      </c>
      <c r="AD124" s="9">
        <v>3</v>
      </c>
      <c r="AE124" s="9">
        <v>1</v>
      </c>
      <c r="AF124" s="9">
        <v>2</v>
      </c>
      <c r="AG124" s="9">
        <v>3</v>
      </c>
      <c r="AH124" s="9">
        <v>1</v>
      </c>
      <c r="AI124" s="9">
        <v>2</v>
      </c>
      <c r="AJ124" s="9">
        <v>2</v>
      </c>
      <c r="AK124" s="9">
        <v>2</v>
      </c>
      <c r="AL124" s="9">
        <v>2</v>
      </c>
      <c r="AM124" s="9">
        <v>2</v>
      </c>
      <c r="AN124" s="9">
        <v>1</v>
      </c>
      <c r="AO124" s="9">
        <v>2</v>
      </c>
    </row>
    <row r="125" spans="1:41">
      <c r="A125" s="9">
        <v>119</v>
      </c>
      <c r="B125">
        <v>1</v>
      </c>
      <c r="F125">
        <v>1</v>
      </c>
      <c r="K125">
        <v>1</v>
      </c>
      <c r="S125">
        <v>1</v>
      </c>
      <c r="Z125" s="9">
        <v>3</v>
      </c>
      <c r="AA125" s="9">
        <v>3</v>
      </c>
      <c r="AB125" s="9">
        <v>2</v>
      </c>
      <c r="AC125" s="9">
        <v>4</v>
      </c>
      <c r="AD125" s="9">
        <v>5</v>
      </c>
      <c r="AE125" s="9">
        <v>2</v>
      </c>
      <c r="AF125" s="9">
        <v>2</v>
      </c>
      <c r="AG125" s="9">
        <v>5</v>
      </c>
      <c r="AH125" s="9">
        <v>2</v>
      </c>
      <c r="AI125" s="9">
        <v>2</v>
      </c>
      <c r="AJ125" s="9">
        <v>2</v>
      </c>
      <c r="AK125" s="9">
        <v>1</v>
      </c>
      <c r="AL125" s="9">
        <v>2</v>
      </c>
      <c r="AM125" s="9">
        <v>2</v>
      </c>
      <c r="AN125" s="9">
        <v>6</v>
      </c>
      <c r="AO125" s="9">
        <v>2</v>
      </c>
    </row>
    <row r="126" spans="1:41">
      <c r="A126" s="9">
        <v>120</v>
      </c>
      <c r="B126">
        <v>1</v>
      </c>
      <c r="F126">
        <v>1</v>
      </c>
      <c r="K126">
        <v>1</v>
      </c>
      <c r="S126">
        <v>1</v>
      </c>
      <c r="Z126" s="9">
        <v>1</v>
      </c>
      <c r="AA126" s="9">
        <v>2</v>
      </c>
      <c r="AB126" s="9">
        <v>2</v>
      </c>
      <c r="AC126" s="9">
        <v>2</v>
      </c>
      <c r="AD126" s="9">
        <v>1</v>
      </c>
      <c r="AE126" s="9">
        <v>2</v>
      </c>
      <c r="AF126" s="9">
        <v>5</v>
      </c>
      <c r="AG126" s="9">
        <v>3</v>
      </c>
      <c r="AH126" s="9">
        <v>4</v>
      </c>
      <c r="AI126" s="9">
        <v>2</v>
      </c>
      <c r="AJ126" s="9">
        <v>5</v>
      </c>
      <c r="AK126" s="9">
        <v>3</v>
      </c>
      <c r="AL126" s="9">
        <v>2</v>
      </c>
      <c r="AM126" s="9">
        <v>1</v>
      </c>
      <c r="AN126" s="9">
        <v>9</v>
      </c>
      <c r="AO126" s="9">
        <v>1</v>
      </c>
    </row>
    <row r="127" spans="1:41">
      <c r="A127" s="9">
        <v>121</v>
      </c>
      <c r="B127">
        <v>1</v>
      </c>
      <c r="G127">
        <v>1</v>
      </c>
      <c r="K127">
        <v>1</v>
      </c>
      <c r="S127">
        <v>1</v>
      </c>
      <c r="Z127" s="9">
        <v>3</v>
      </c>
      <c r="AA127" s="9">
        <v>2</v>
      </c>
      <c r="AB127" s="9">
        <v>2</v>
      </c>
      <c r="AC127" s="9">
        <v>2</v>
      </c>
      <c r="AD127" s="9">
        <v>2</v>
      </c>
      <c r="AE127" s="9">
        <v>2</v>
      </c>
      <c r="AF127" s="9">
        <v>5</v>
      </c>
      <c r="AG127" s="9">
        <v>2</v>
      </c>
      <c r="AH127" s="9">
        <v>4</v>
      </c>
      <c r="AI127" s="9">
        <v>2</v>
      </c>
      <c r="AJ127" s="9">
        <v>4</v>
      </c>
      <c r="AK127" s="9">
        <v>2</v>
      </c>
      <c r="AL127" s="9">
        <v>2</v>
      </c>
      <c r="AM127" s="9">
        <v>1</v>
      </c>
      <c r="AN127" s="9">
        <v>9</v>
      </c>
      <c r="AO127" s="9">
        <v>3</v>
      </c>
    </row>
    <row r="128" spans="1:41">
      <c r="A128" s="9">
        <v>122</v>
      </c>
      <c r="B128">
        <v>1</v>
      </c>
      <c r="G128">
        <v>1</v>
      </c>
      <c r="K128">
        <v>1</v>
      </c>
      <c r="S128">
        <v>1</v>
      </c>
      <c r="Z128" s="9">
        <v>1</v>
      </c>
      <c r="AA128" s="9">
        <v>2</v>
      </c>
      <c r="AB128" s="9">
        <v>3</v>
      </c>
      <c r="AC128" s="9">
        <v>2</v>
      </c>
      <c r="AD128" s="9">
        <v>2</v>
      </c>
      <c r="AE128" s="9">
        <v>1</v>
      </c>
      <c r="AF128" s="9">
        <v>2</v>
      </c>
      <c r="AG128" s="9">
        <v>3</v>
      </c>
      <c r="AH128" s="9">
        <v>3</v>
      </c>
      <c r="AI128" s="9">
        <v>1</v>
      </c>
      <c r="AJ128" s="9">
        <v>5</v>
      </c>
      <c r="AK128" s="9">
        <v>2</v>
      </c>
      <c r="AL128" s="9">
        <v>2</v>
      </c>
      <c r="AM128" s="9">
        <v>1</v>
      </c>
      <c r="AN128" s="9">
        <v>10</v>
      </c>
      <c r="AO128" s="9">
        <v>1</v>
      </c>
    </row>
    <row r="129" spans="1:41">
      <c r="A129" s="9">
        <v>123</v>
      </c>
      <c r="B129">
        <v>1</v>
      </c>
      <c r="F129">
        <v>1</v>
      </c>
      <c r="K129">
        <v>1</v>
      </c>
      <c r="S129">
        <v>1</v>
      </c>
      <c r="Z129" s="9">
        <v>3</v>
      </c>
      <c r="AA129" s="9">
        <v>2</v>
      </c>
      <c r="AB129" s="9">
        <v>2</v>
      </c>
      <c r="AC129" s="9">
        <v>3</v>
      </c>
      <c r="AD129" s="9">
        <v>2</v>
      </c>
      <c r="AE129" s="9">
        <v>2</v>
      </c>
      <c r="AF129" s="9">
        <v>5</v>
      </c>
      <c r="AG129" s="9">
        <v>1</v>
      </c>
      <c r="AH129" s="9">
        <v>8</v>
      </c>
      <c r="AI129" s="9">
        <v>3</v>
      </c>
      <c r="AJ129" s="9">
        <v>3</v>
      </c>
      <c r="AK129" s="9">
        <v>2</v>
      </c>
      <c r="AL129" s="9">
        <v>1</v>
      </c>
      <c r="AM129" s="9">
        <v>3</v>
      </c>
      <c r="AN129" s="9">
        <v>9</v>
      </c>
      <c r="AO129" s="9">
        <v>4</v>
      </c>
    </row>
    <row r="130" spans="1:41">
      <c r="A130" s="9">
        <v>124</v>
      </c>
      <c r="B130">
        <v>1</v>
      </c>
      <c r="G130">
        <v>1</v>
      </c>
      <c r="K130">
        <v>1</v>
      </c>
      <c r="S130">
        <v>1</v>
      </c>
      <c r="Z130" s="9">
        <v>2</v>
      </c>
      <c r="AA130" s="9">
        <v>3</v>
      </c>
      <c r="AB130" s="9">
        <v>2</v>
      </c>
      <c r="AC130" s="9">
        <v>2</v>
      </c>
      <c r="AD130" s="9">
        <v>3</v>
      </c>
      <c r="AE130" s="9">
        <v>2</v>
      </c>
      <c r="AF130" s="9">
        <v>5</v>
      </c>
      <c r="AG130" s="9">
        <v>1</v>
      </c>
      <c r="AH130" s="9">
        <v>9</v>
      </c>
      <c r="AI130" s="9">
        <v>2</v>
      </c>
      <c r="AJ130" s="9">
        <v>7</v>
      </c>
      <c r="AK130" s="9">
        <v>2</v>
      </c>
      <c r="AL130" s="9">
        <v>2</v>
      </c>
      <c r="AM130" s="9">
        <v>1</v>
      </c>
      <c r="AN130" s="9">
        <v>9</v>
      </c>
      <c r="AO130" s="9">
        <v>2</v>
      </c>
    </row>
    <row r="131" spans="1:41">
      <c r="A131" s="9">
        <v>125</v>
      </c>
      <c r="B131">
        <v>1</v>
      </c>
      <c r="G131">
        <v>1</v>
      </c>
      <c r="K131">
        <v>1</v>
      </c>
      <c r="S131">
        <v>1</v>
      </c>
      <c r="Z131" s="9">
        <v>2</v>
      </c>
      <c r="AA131" s="9">
        <v>2</v>
      </c>
      <c r="AB131" s="9">
        <v>2</v>
      </c>
      <c r="AC131" s="9">
        <v>3</v>
      </c>
      <c r="AD131" s="9">
        <v>2</v>
      </c>
      <c r="AE131" s="9">
        <v>2</v>
      </c>
      <c r="AF131" s="9">
        <v>2</v>
      </c>
      <c r="AG131" s="9">
        <v>3</v>
      </c>
      <c r="AH131" s="9">
        <v>3</v>
      </c>
      <c r="AI131" s="9">
        <v>3</v>
      </c>
      <c r="AJ131" s="9">
        <v>7</v>
      </c>
      <c r="AK131" s="9">
        <v>2</v>
      </c>
      <c r="AL131" s="9">
        <v>2</v>
      </c>
      <c r="AM131" s="9">
        <v>1</v>
      </c>
      <c r="AN131" s="9">
        <v>10</v>
      </c>
      <c r="AO131" s="9">
        <v>1</v>
      </c>
    </row>
    <row r="132" spans="1:41">
      <c r="A132" s="9">
        <v>126</v>
      </c>
      <c r="B132">
        <v>1</v>
      </c>
      <c r="G132">
        <v>1</v>
      </c>
      <c r="K132">
        <v>1</v>
      </c>
      <c r="S132">
        <v>1</v>
      </c>
      <c r="Z132" s="9">
        <v>2</v>
      </c>
      <c r="AA132" s="9">
        <v>2</v>
      </c>
      <c r="AB132" s="9">
        <v>3</v>
      </c>
      <c r="AC132" s="9">
        <v>2</v>
      </c>
      <c r="AD132" s="9">
        <v>2</v>
      </c>
      <c r="AE132" s="9">
        <v>1</v>
      </c>
      <c r="AF132" s="9">
        <v>3</v>
      </c>
      <c r="AG132" s="9">
        <v>3</v>
      </c>
      <c r="AH132" s="9">
        <v>4</v>
      </c>
      <c r="AI132" s="9">
        <v>2</v>
      </c>
      <c r="AJ132" s="9">
        <v>1</v>
      </c>
      <c r="AK132" s="9">
        <v>2</v>
      </c>
      <c r="AL132" s="9">
        <v>3</v>
      </c>
      <c r="AM132" s="9">
        <v>1</v>
      </c>
      <c r="AN132" s="9">
        <v>3</v>
      </c>
      <c r="AO132" s="9">
        <v>5</v>
      </c>
    </row>
    <row r="133" spans="1:41">
      <c r="A133" s="9">
        <v>127</v>
      </c>
      <c r="B133">
        <v>1</v>
      </c>
      <c r="G133">
        <v>1</v>
      </c>
      <c r="K133">
        <v>1</v>
      </c>
      <c r="S133">
        <v>1</v>
      </c>
      <c r="Z133" s="9">
        <v>2</v>
      </c>
      <c r="AA133" s="9">
        <v>2</v>
      </c>
      <c r="AB133" s="9">
        <v>3</v>
      </c>
      <c r="AC133" s="9">
        <v>2</v>
      </c>
      <c r="AD133" s="9">
        <v>3</v>
      </c>
      <c r="AE133" s="9">
        <v>1</v>
      </c>
      <c r="AF133" s="9">
        <v>3</v>
      </c>
      <c r="AG133" s="9">
        <v>4</v>
      </c>
      <c r="AH133" s="9">
        <v>3</v>
      </c>
      <c r="AI133" s="9">
        <v>2</v>
      </c>
      <c r="AJ133" s="9">
        <v>5</v>
      </c>
      <c r="AK133" s="9">
        <v>2</v>
      </c>
      <c r="AL133" s="9">
        <v>2</v>
      </c>
      <c r="AM133" s="9">
        <v>3</v>
      </c>
      <c r="AN133" s="9">
        <v>10</v>
      </c>
      <c r="AO133" s="9">
        <v>3</v>
      </c>
    </row>
    <row r="134" spans="1:41">
      <c r="A134" s="9">
        <v>128</v>
      </c>
      <c r="B134">
        <v>1</v>
      </c>
      <c r="G134">
        <v>1</v>
      </c>
      <c r="K134">
        <v>1</v>
      </c>
      <c r="S134">
        <v>1</v>
      </c>
      <c r="Z134" s="9">
        <v>3</v>
      </c>
      <c r="AA134" s="9">
        <v>2</v>
      </c>
      <c r="AB134" s="9">
        <v>2</v>
      </c>
      <c r="AC134" s="9">
        <v>2</v>
      </c>
      <c r="AD134" s="9">
        <v>2</v>
      </c>
      <c r="AE134" s="9">
        <v>2</v>
      </c>
      <c r="AF134" s="9">
        <v>2</v>
      </c>
      <c r="AG134" s="9">
        <v>3</v>
      </c>
      <c r="AH134" s="9">
        <v>5</v>
      </c>
      <c r="AI134" s="9">
        <v>1</v>
      </c>
      <c r="AJ134" s="9">
        <v>2</v>
      </c>
      <c r="AK134" s="9">
        <v>2</v>
      </c>
      <c r="AL134" s="9">
        <v>2</v>
      </c>
      <c r="AM134" s="9">
        <v>3</v>
      </c>
      <c r="AN134" s="9">
        <v>3</v>
      </c>
      <c r="AO134" s="9">
        <v>1</v>
      </c>
    </row>
    <row r="135" spans="1:41">
      <c r="A135" s="9">
        <v>129</v>
      </c>
      <c r="B135">
        <v>1</v>
      </c>
      <c r="F135">
        <v>1</v>
      </c>
      <c r="G135">
        <v>1</v>
      </c>
      <c r="K135">
        <v>1</v>
      </c>
      <c r="S135">
        <v>1</v>
      </c>
      <c r="Z135" s="9">
        <v>2</v>
      </c>
      <c r="AA135" s="9">
        <v>2</v>
      </c>
      <c r="AB135" s="9">
        <v>2</v>
      </c>
      <c r="AC135" s="9">
        <v>2</v>
      </c>
      <c r="AD135" s="9">
        <v>2</v>
      </c>
      <c r="AE135" s="9">
        <v>2</v>
      </c>
      <c r="AF135" s="9">
        <v>3</v>
      </c>
      <c r="AG135" s="9">
        <v>6</v>
      </c>
      <c r="AH135" s="9">
        <v>5</v>
      </c>
      <c r="AI135" s="9">
        <v>2</v>
      </c>
      <c r="AJ135" s="9">
        <v>3</v>
      </c>
      <c r="AK135" s="9">
        <v>1</v>
      </c>
      <c r="AL135" s="9">
        <v>1</v>
      </c>
      <c r="AM135" s="9">
        <v>4</v>
      </c>
      <c r="AN135" s="9">
        <v>2</v>
      </c>
      <c r="AO135" s="9">
        <v>2</v>
      </c>
    </row>
    <row r="136" spans="1:41">
      <c r="A136" s="9">
        <v>130</v>
      </c>
      <c r="B136">
        <v>1</v>
      </c>
      <c r="F136">
        <v>1</v>
      </c>
      <c r="K136">
        <v>1</v>
      </c>
      <c r="S136">
        <v>1</v>
      </c>
      <c r="Z136" s="9">
        <v>3</v>
      </c>
      <c r="AA136" s="9">
        <v>2</v>
      </c>
      <c r="AB136" s="9">
        <v>3</v>
      </c>
      <c r="AC136" s="9">
        <v>2</v>
      </c>
      <c r="AD136" s="9">
        <v>3</v>
      </c>
      <c r="AE136" s="9">
        <v>2</v>
      </c>
      <c r="AF136" s="9">
        <v>2</v>
      </c>
      <c r="AG136" s="9">
        <v>3</v>
      </c>
      <c r="AH136" s="9">
        <v>1</v>
      </c>
      <c r="AI136" s="9">
        <v>2</v>
      </c>
      <c r="AJ136" s="9">
        <v>3</v>
      </c>
      <c r="AK136" s="9">
        <v>1</v>
      </c>
      <c r="AL136" s="9">
        <v>1</v>
      </c>
      <c r="AM136" s="9">
        <v>1</v>
      </c>
      <c r="AN136" s="9">
        <v>1</v>
      </c>
      <c r="AO136" s="9">
        <v>2</v>
      </c>
    </row>
    <row r="137" spans="1:41">
      <c r="A137" s="9">
        <v>131</v>
      </c>
      <c r="Z137" s="9"/>
      <c r="AA137" s="9"/>
      <c r="AB137" s="9"/>
      <c r="AC137" s="9"/>
      <c r="AD137" s="9"/>
      <c r="AE137" s="9"/>
      <c r="AF137" s="9"/>
      <c r="AG137" s="9"/>
      <c r="AH137" s="9"/>
      <c r="AI137" s="9"/>
      <c r="AJ137" s="9"/>
      <c r="AK137" s="9"/>
      <c r="AL137" s="9"/>
      <c r="AM137" s="9"/>
      <c r="AN137" s="9"/>
      <c r="AO137" s="9"/>
    </row>
    <row r="138" spans="1:41">
      <c r="Z138" s="9"/>
      <c r="AA138" s="9"/>
      <c r="AB138" s="9"/>
      <c r="AC138" s="9"/>
      <c r="AD138" s="9"/>
      <c r="AE138" s="9"/>
      <c r="AF138" s="9"/>
      <c r="AG138" s="9"/>
      <c r="AH138" s="9"/>
      <c r="AI138" s="9"/>
      <c r="AJ138" s="9"/>
      <c r="AK138" s="9"/>
      <c r="AL138" s="9"/>
      <c r="AM138" s="9"/>
      <c r="AN138" s="9"/>
      <c r="AO138" s="9"/>
    </row>
    <row r="139" spans="1:41">
      <c r="Z139" s="9"/>
      <c r="AA139" s="9"/>
      <c r="AB139" s="9"/>
      <c r="AC139" s="9"/>
      <c r="AD139" s="9"/>
      <c r="AE139" s="9"/>
      <c r="AF139" s="9"/>
      <c r="AG139" s="9"/>
      <c r="AH139" s="9"/>
      <c r="AI139" s="9"/>
      <c r="AJ139" s="9"/>
      <c r="AK139" s="9"/>
      <c r="AL139" s="9"/>
      <c r="AM139" s="9"/>
      <c r="AN139" s="9"/>
      <c r="AO139" s="9"/>
    </row>
    <row r="140" spans="1:41">
      <c r="Z140" s="9"/>
      <c r="AA140" s="9"/>
      <c r="AB140" s="9"/>
      <c r="AC140" s="9"/>
      <c r="AD140" s="9"/>
      <c r="AE140" s="9"/>
      <c r="AF140" s="9"/>
      <c r="AG140" s="9"/>
      <c r="AH140" s="9"/>
      <c r="AI140" s="9"/>
      <c r="AJ140" s="9"/>
      <c r="AK140" s="9"/>
      <c r="AL140" s="9"/>
      <c r="AM140" s="9"/>
      <c r="AN140" s="9"/>
      <c r="AO140" s="9"/>
    </row>
    <row r="141" spans="1:41">
      <c r="Z141" s="9"/>
      <c r="AA141" s="9"/>
      <c r="AB141" s="9"/>
      <c r="AC141" s="9"/>
      <c r="AD141" s="9"/>
      <c r="AE141" s="9"/>
      <c r="AF141" s="9"/>
      <c r="AG141" s="9"/>
      <c r="AH141" s="9"/>
      <c r="AI141" s="9"/>
      <c r="AJ141" s="9"/>
      <c r="AK141" s="9"/>
      <c r="AL141" s="9"/>
      <c r="AM141" s="9"/>
      <c r="AN141" s="9"/>
      <c r="AO141" s="9"/>
    </row>
    <row r="142" spans="1:41">
      <c r="Z142" s="9"/>
      <c r="AA142" s="9"/>
      <c r="AB142" s="9"/>
      <c r="AC142" s="9"/>
      <c r="AD142" s="9"/>
      <c r="AE142" s="9"/>
      <c r="AF142" s="9"/>
      <c r="AG142" s="9"/>
      <c r="AH142" s="9"/>
      <c r="AI142" s="9"/>
      <c r="AJ142" s="9"/>
      <c r="AK142" s="9"/>
      <c r="AL142" s="9"/>
      <c r="AM142" s="9"/>
      <c r="AN142" s="9"/>
      <c r="AO142" s="9"/>
    </row>
    <row r="143" spans="1:41" s="14" customFormat="1">
      <c r="A143" s="12"/>
      <c r="B143" s="14">
        <f>SUM(B7:B142)</f>
        <v>124</v>
      </c>
      <c r="C143" s="14">
        <f t="shared" ref="C143:Y143" si="0">SUM(C7:C142)</f>
        <v>5</v>
      </c>
      <c r="D143" s="14">
        <f t="shared" si="0"/>
        <v>1</v>
      </c>
      <c r="E143" s="14">
        <f t="shared" si="0"/>
        <v>0</v>
      </c>
      <c r="F143" s="14">
        <f t="shared" si="0"/>
        <v>40</v>
      </c>
      <c r="G143" s="14">
        <f t="shared" si="0"/>
        <v>90</v>
      </c>
      <c r="H143" s="14">
        <f t="shared" si="0"/>
        <v>0</v>
      </c>
      <c r="I143" s="14">
        <f t="shared" si="0"/>
        <v>1</v>
      </c>
      <c r="J143" s="14">
        <f t="shared" si="0"/>
        <v>9</v>
      </c>
      <c r="K143" s="14">
        <f t="shared" si="0"/>
        <v>111</v>
      </c>
      <c r="L143" s="14">
        <f t="shared" si="0"/>
        <v>1</v>
      </c>
      <c r="M143" s="14">
        <f t="shared" si="0"/>
        <v>8</v>
      </c>
      <c r="N143" s="14">
        <f t="shared" si="0"/>
        <v>0</v>
      </c>
      <c r="O143" s="14">
        <f t="shared" si="0"/>
        <v>0</v>
      </c>
      <c r="P143" s="14">
        <f t="shared" si="0"/>
        <v>0</v>
      </c>
      <c r="Q143" s="14">
        <f t="shared" si="0"/>
        <v>2</v>
      </c>
      <c r="R143" s="14">
        <f t="shared" si="0"/>
        <v>8</v>
      </c>
      <c r="S143" s="14">
        <f t="shared" si="0"/>
        <v>116</v>
      </c>
      <c r="T143" s="14">
        <f t="shared" si="0"/>
        <v>1</v>
      </c>
      <c r="U143" s="14">
        <f t="shared" si="0"/>
        <v>3</v>
      </c>
      <c r="V143" s="14">
        <f t="shared" si="0"/>
        <v>0</v>
      </c>
      <c r="W143" s="14">
        <f t="shared" si="0"/>
        <v>0</v>
      </c>
      <c r="X143" s="14">
        <f t="shared" si="0"/>
        <v>0</v>
      </c>
      <c r="Y143" s="14">
        <f t="shared" si="0"/>
        <v>0</v>
      </c>
    </row>
    <row r="145" spans="2:30">
      <c r="B145" s="14">
        <f>SUM(B143:E143)</f>
        <v>130</v>
      </c>
      <c r="C145" s="14"/>
      <c r="D145" s="14"/>
      <c r="E145" s="14"/>
      <c r="F145" s="14">
        <f>SUM(F143:G143)</f>
        <v>130</v>
      </c>
      <c r="G145" s="14"/>
      <c r="H145" s="14">
        <f>SUM(H143:O143)</f>
        <v>130</v>
      </c>
      <c r="I145" s="14"/>
      <c r="J145" s="14"/>
      <c r="K145" s="14"/>
      <c r="L145" s="14"/>
      <c r="M145" s="14"/>
      <c r="N145" s="14"/>
      <c r="O145" s="14"/>
      <c r="P145" s="14">
        <f>SUM(P143:Y143)</f>
        <v>130</v>
      </c>
    </row>
    <row r="147" spans="2:30">
      <c r="Y147" s="29">
        <v>1</v>
      </c>
      <c r="Z147" s="29">
        <f t="array" ref="Z147:Z151">FREQUENCY(Z7:Z142,Y147:Y151)</f>
        <v>5</v>
      </c>
      <c r="AA147" s="29">
        <f t="array" ref="AA147:AA151">FREQUENCY(AA7:AA142,Y147:Y151)</f>
        <v>1</v>
      </c>
      <c r="AB147" s="29">
        <f t="array" ref="AB147:AB151">FREQUENCY(AB7:AB142,Y147:Y151)</f>
        <v>1</v>
      </c>
      <c r="AC147" s="29">
        <f t="array" ref="AC147:AC151">FREQUENCY(AC7:AC142,Y147:Y151)</f>
        <v>3</v>
      </c>
      <c r="AD147" s="29">
        <f t="array" ref="AD147:AD151">FREQUENCY(AD7:AD142,Y147:Y151)</f>
        <v>2</v>
      </c>
    </row>
    <row r="148" spans="2:30">
      <c r="Y148" s="29">
        <v>2</v>
      </c>
      <c r="Z148" s="29">
        <v>56</v>
      </c>
      <c r="AA148" s="29">
        <v>84</v>
      </c>
      <c r="AB148" s="29">
        <v>74</v>
      </c>
      <c r="AC148" s="29">
        <v>35</v>
      </c>
      <c r="AD148" s="29">
        <v>67</v>
      </c>
    </row>
    <row r="149" spans="2:30">
      <c r="Y149" s="29">
        <v>3</v>
      </c>
      <c r="Z149" s="29">
        <v>44</v>
      </c>
      <c r="AA149" s="29">
        <v>30</v>
      </c>
      <c r="AB149" s="29">
        <v>32</v>
      </c>
      <c r="AC149" s="29">
        <v>47</v>
      </c>
      <c r="AD149" s="29">
        <v>34</v>
      </c>
    </row>
    <row r="150" spans="2:30">
      <c r="Y150" s="29">
        <v>4</v>
      </c>
      <c r="Z150" s="29">
        <v>12</v>
      </c>
      <c r="AA150" s="29">
        <v>12</v>
      </c>
      <c r="AB150" s="29">
        <v>12</v>
      </c>
      <c r="AC150" s="29">
        <v>25</v>
      </c>
      <c r="AD150" s="29">
        <v>16</v>
      </c>
    </row>
    <row r="151" spans="2:30">
      <c r="Y151" s="29">
        <v>5</v>
      </c>
      <c r="Z151" s="29">
        <v>13</v>
      </c>
      <c r="AA151" s="29">
        <v>3</v>
      </c>
      <c r="AB151" s="29">
        <v>11</v>
      </c>
      <c r="AC151" s="29">
        <v>20</v>
      </c>
      <c r="AD151" s="29">
        <v>11</v>
      </c>
    </row>
    <row r="153" spans="2:30">
      <c r="Z153">
        <f>SUM(Z147:Z151)</f>
        <v>130</v>
      </c>
      <c r="AA153">
        <f t="shared" ref="AA153:AD153" si="1">SUM(AA147:AA151)</f>
        <v>130</v>
      </c>
      <c r="AB153">
        <f t="shared" si="1"/>
        <v>130</v>
      </c>
      <c r="AC153">
        <f t="shared" si="1"/>
        <v>130</v>
      </c>
      <c r="AD153">
        <f t="shared" si="1"/>
        <v>130</v>
      </c>
    </row>
  </sheetData>
  <mergeCells count="4">
    <mergeCell ref="B3:E3"/>
    <mergeCell ref="H3:O3"/>
    <mergeCell ref="P3:Y3"/>
    <mergeCell ref="AE4:AO4"/>
  </mergeCells>
  <pageMargins left="0.7" right="0.7" top="0.75" bottom="0.75" header="0.3" footer="0.3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L21"/>
  <sheetViews>
    <sheetView zoomScale="140" zoomScaleNormal="140" workbookViewId="0">
      <selection activeCell="B7" sqref="B7"/>
    </sheetView>
  </sheetViews>
  <sheetFormatPr defaultColWidth="9" defaultRowHeight="15"/>
  <cols>
    <col min="1" max="1" width="5.28515625" customWidth="1"/>
    <col min="2" max="2" width="13.28515625" customWidth="1"/>
    <col min="3" max="3" width="6.42578125" customWidth="1"/>
    <col min="4" max="4" width="2.5703125" customWidth="1"/>
    <col min="5" max="5" width="5.7109375" customWidth="1"/>
    <col min="6" max="6" width="14.42578125" customWidth="1"/>
    <col min="7" max="7" width="12.85546875" style="6" customWidth="1"/>
    <col min="9" max="9" width="9.28515625" customWidth="1"/>
    <col min="10" max="10" width="8.7109375" customWidth="1"/>
  </cols>
  <sheetData>
    <row r="8" spans="1:12">
      <c r="A8" t="s">
        <v>94</v>
      </c>
    </row>
    <row r="10" spans="1:12" s="5" customFormat="1" ht="45" customHeight="1">
      <c r="A10" s="17" t="s">
        <v>95</v>
      </c>
      <c r="B10" s="17" t="s">
        <v>88</v>
      </c>
      <c r="C10" s="65" t="s">
        <v>96</v>
      </c>
      <c r="D10" s="65"/>
      <c r="E10" s="65"/>
      <c r="F10" s="17" t="s">
        <v>97</v>
      </c>
      <c r="G10" s="18" t="s">
        <v>98</v>
      </c>
      <c r="H10" s="17" t="s">
        <v>99</v>
      </c>
      <c r="I10" s="24"/>
      <c r="J10" s="17" t="s">
        <v>100</v>
      </c>
      <c r="K10" s="17" t="s">
        <v>101</v>
      </c>
    </row>
    <row r="11" spans="1:12">
      <c r="A11" s="19">
        <v>1</v>
      </c>
      <c r="B11" s="19" t="s">
        <v>102</v>
      </c>
      <c r="C11" s="54">
        <v>0</v>
      </c>
      <c r="D11" s="55" t="s">
        <v>103</v>
      </c>
      <c r="E11" s="56">
        <v>20</v>
      </c>
      <c r="F11" s="19" t="s">
        <v>104</v>
      </c>
      <c r="G11" s="20">
        <f>'Hasil Survei'!Z147</f>
        <v>5</v>
      </c>
      <c r="H11" s="19">
        <f>G11/G16*100</f>
        <v>3.8461538461538463</v>
      </c>
      <c r="I11" s="25"/>
      <c r="J11" s="25">
        <f>(C11+E11)/2</f>
        <v>10</v>
      </c>
      <c r="K11" s="25">
        <f>J11*G11</f>
        <v>50</v>
      </c>
    </row>
    <row r="12" spans="1:12">
      <c r="A12" s="19">
        <v>2</v>
      </c>
      <c r="B12" s="19" t="s">
        <v>105</v>
      </c>
      <c r="C12" s="54">
        <v>20.100000000000001</v>
      </c>
      <c r="D12" s="55" t="s">
        <v>103</v>
      </c>
      <c r="E12" s="56">
        <v>40</v>
      </c>
      <c r="F12" s="19" t="s">
        <v>106</v>
      </c>
      <c r="G12" s="20">
        <f>'Hasil Survei'!Z148</f>
        <v>56</v>
      </c>
      <c r="H12" s="19">
        <f>G12/G16*100</f>
        <v>43.07692307692308</v>
      </c>
      <c r="I12" s="25"/>
      <c r="J12" s="25">
        <f t="shared" ref="J12:J15" si="0">(C12+E12)/2</f>
        <v>30.05</v>
      </c>
      <c r="K12" s="25">
        <f t="shared" ref="K12:K15" si="1">J12*G12</f>
        <v>1682.8</v>
      </c>
    </row>
    <row r="13" spans="1:12">
      <c r="A13" s="19">
        <v>3</v>
      </c>
      <c r="B13" s="19" t="s">
        <v>107</v>
      </c>
      <c r="C13" s="54">
        <v>40.1</v>
      </c>
      <c r="D13" s="55" t="s">
        <v>103</v>
      </c>
      <c r="E13" s="56">
        <v>60</v>
      </c>
      <c r="F13" s="19" t="s">
        <v>108</v>
      </c>
      <c r="G13" s="20">
        <f>'Hasil Survei'!Z149</f>
        <v>44</v>
      </c>
      <c r="H13" s="19">
        <f>G13/G16*100</f>
        <v>33.846153846153847</v>
      </c>
      <c r="I13" s="25"/>
      <c r="J13" s="25">
        <f t="shared" si="0"/>
        <v>50.05</v>
      </c>
      <c r="K13" s="25">
        <f t="shared" si="1"/>
        <v>2202.1999999999998</v>
      </c>
    </row>
    <row r="14" spans="1:12">
      <c r="A14" s="19">
        <v>4</v>
      </c>
      <c r="B14" s="19" t="s">
        <v>109</v>
      </c>
      <c r="C14" s="54">
        <v>60.1</v>
      </c>
      <c r="D14" s="55" t="s">
        <v>103</v>
      </c>
      <c r="E14" s="56">
        <v>80</v>
      </c>
      <c r="F14" s="19" t="s">
        <v>110</v>
      </c>
      <c r="G14" s="20">
        <f>'Hasil Survei'!Z150</f>
        <v>12</v>
      </c>
      <c r="H14" s="19">
        <f>G14/G16*100</f>
        <v>9.2307692307692317</v>
      </c>
      <c r="I14" s="25"/>
      <c r="J14" s="25">
        <f t="shared" si="0"/>
        <v>70.05</v>
      </c>
      <c r="K14" s="25">
        <f t="shared" si="1"/>
        <v>840.59999999999991</v>
      </c>
    </row>
    <row r="15" spans="1:12">
      <c r="A15" s="19">
        <v>5</v>
      </c>
      <c r="B15" s="19" t="s">
        <v>111</v>
      </c>
      <c r="C15" s="54">
        <v>80.099999999999994</v>
      </c>
      <c r="D15" s="55" t="s">
        <v>103</v>
      </c>
      <c r="E15" s="56">
        <v>100</v>
      </c>
      <c r="F15" s="19" t="s">
        <v>112</v>
      </c>
      <c r="G15" s="20">
        <f>'Hasil Survei'!Z151</f>
        <v>13</v>
      </c>
      <c r="H15" s="19">
        <f>G15/G16*100</f>
        <v>10</v>
      </c>
      <c r="I15" s="25"/>
      <c r="J15" s="25">
        <f t="shared" si="0"/>
        <v>90.05</v>
      </c>
      <c r="K15" s="25">
        <f t="shared" si="1"/>
        <v>1170.6499999999999</v>
      </c>
    </row>
    <row r="16" spans="1:12">
      <c r="A16" s="66" t="s">
        <v>113</v>
      </c>
      <c r="B16" s="66"/>
      <c r="C16" s="66"/>
      <c r="D16" s="66"/>
      <c r="E16" s="66"/>
      <c r="F16" s="66"/>
      <c r="G16" s="22">
        <f>SUM(G11:G15)</f>
        <v>130</v>
      </c>
      <c r="H16" s="21">
        <f>SUM(H11:H15)</f>
        <v>100</v>
      </c>
      <c r="I16" s="25"/>
      <c r="J16" s="26"/>
      <c r="K16" s="25">
        <f>SUM(K11:K15)</f>
        <v>5946.25</v>
      </c>
      <c r="L16" s="14"/>
    </row>
    <row r="18" spans="3:9">
      <c r="C18" s="14" t="s">
        <v>114</v>
      </c>
      <c r="D18" s="14"/>
      <c r="E18" s="14"/>
      <c r="F18" s="14"/>
      <c r="G18" s="15">
        <f>K16/G16</f>
        <v>45.740384615384613</v>
      </c>
    </row>
    <row r="19" spans="3:9">
      <c r="C19" s="9"/>
    </row>
    <row r="20" spans="3:9">
      <c r="C20" s="9"/>
      <c r="F20" s="53" t="s">
        <v>115</v>
      </c>
      <c r="G20" s="22" t="s">
        <v>97</v>
      </c>
      <c r="H20" s="66" t="s">
        <v>88</v>
      </c>
      <c r="I20" s="66"/>
    </row>
    <row r="21" spans="3:9">
      <c r="C21" s="9"/>
      <c r="F21" s="23">
        <f>G18</f>
        <v>45.740384615384613</v>
      </c>
      <c r="G21" s="23" t="s">
        <v>108</v>
      </c>
      <c r="H21" s="68" t="s">
        <v>116</v>
      </c>
      <c r="I21" s="68"/>
    </row>
  </sheetData>
  <mergeCells count="4">
    <mergeCell ref="C10:E10"/>
    <mergeCell ref="A16:F16"/>
    <mergeCell ref="H20:I20"/>
    <mergeCell ref="H21:I21"/>
  </mergeCells>
  <printOptions horizontalCentered="1"/>
  <pageMargins left="0.70866141732283472" right="0.70866141732283472" top="0.74803149606299213" bottom="0.74803149606299213" header="0.31496062992125984" footer="0.31496062992125984"/>
  <pageSetup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M21"/>
  <sheetViews>
    <sheetView topLeftCell="A4" zoomScale="160" zoomScaleNormal="160" workbookViewId="0">
      <selection activeCell="C4" sqref="C4"/>
    </sheetView>
  </sheetViews>
  <sheetFormatPr defaultColWidth="9" defaultRowHeight="15"/>
  <cols>
    <col min="2" max="2" width="5.28515625" customWidth="1"/>
    <col min="3" max="3" width="20.7109375" customWidth="1"/>
    <col min="4" max="4" width="6.42578125" customWidth="1"/>
    <col min="5" max="5" width="2.5703125" customWidth="1"/>
    <col min="6" max="6" width="5.7109375" customWidth="1"/>
    <col min="7" max="7" width="14.42578125" customWidth="1"/>
    <col min="8" max="8" width="12.85546875" style="6" customWidth="1"/>
    <col min="10" max="10" width="9.28515625" customWidth="1"/>
    <col min="11" max="11" width="8.7109375" customWidth="1"/>
  </cols>
  <sheetData>
    <row r="7" spans="2:13">
      <c r="B7" t="s">
        <v>117</v>
      </c>
    </row>
    <row r="9" spans="2:13" s="5" customFormat="1" ht="45" customHeight="1">
      <c r="B9" s="52" t="s">
        <v>95</v>
      </c>
      <c r="C9" s="52" t="s">
        <v>89</v>
      </c>
      <c r="D9" s="65" t="s">
        <v>96</v>
      </c>
      <c r="E9" s="65"/>
      <c r="F9" s="65"/>
      <c r="G9" s="52" t="s">
        <v>97</v>
      </c>
      <c r="H9" s="69" t="s">
        <v>98</v>
      </c>
      <c r="I9" s="52" t="s">
        <v>99</v>
      </c>
      <c r="J9" s="24"/>
      <c r="K9" s="24" t="s">
        <v>100</v>
      </c>
      <c r="L9" s="24" t="s">
        <v>101</v>
      </c>
    </row>
    <row r="10" spans="2:13">
      <c r="B10" s="19">
        <v>1</v>
      </c>
      <c r="C10" s="19" t="s">
        <v>102</v>
      </c>
      <c r="D10" s="19">
        <v>0</v>
      </c>
      <c r="E10" s="19" t="s">
        <v>103</v>
      </c>
      <c r="F10" s="19">
        <v>20</v>
      </c>
      <c r="G10" s="19" t="s">
        <v>104</v>
      </c>
      <c r="H10" s="70">
        <v>1</v>
      </c>
      <c r="I10" s="19">
        <f>H10/H15*100</f>
        <v>0.76923076923076927</v>
      </c>
      <c r="J10" s="25"/>
      <c r="K10" s="25">
        <f>(D10+F10)/2</f>
        <v>10</v>
      </c>
      <c r="L10" s="25">
        <f>K10*H10</f>
        <v>10</v>
      </c>
    </row>
    <row r="11" spans="2:13">
      <c r="B11" s="19">
        <v>2</v>
      </c>
      <c r="C11" s="71" t="s">
        <v>118</v>
      </c>
      <c r="D11" s="19">
        <v>20.100000000000001</v>
      </c>
      <c r="E11" s="19" t="s">
        <v>103</v>
      </c>
      <c r="F11" s="19">
        <v>40</v>
      </c>
      <c r="G11" s="19" t="s">
        <v>106</v>
      </c>
      <c r="H11" s="70">
        <f>'Hasil Survei'!AA148</f>
        <v>84</v>
      </c>
      <c r="I11" s="19">
        <f>H11/H15*100</f>
        <v>64.615384615384613</v>
      </c>
      <c r="J11" s="25"/>
      <c r="K11" s="25">
        <f t="shared" ref="K11:K14" si="0">(D11+F11)/2</f>
        <v>30.05</v>
      </c>
      <c r="L11" s="25">
        <f t="shared" ref="L11:L14" si="1">K11*H11</f>
        <v>2524.2000000000003</v>
      </c>
    </row>
    <row r="12" spans="2:13">
      <c r="B12" s="19">
        <v>3</v>
      </c>
      <c r="C12" s="19" t="s">
        <v>119</v>
      </c>
      <c r="D12" s="19">
        <v>40.1</v>
      </c>
      <c r="E12" s="19" t="s">
        <v>103</v>
      </c>
      <c r="F12" s="19">
        <v>60</v>
      </c>
      <c r="G12" s="19" t="s">
        <v>108</v>
      </c>
      <c r="H12" s="70">
        <f>'Hasil Survei'!AA149</f>
        <v>30</v>
      </c>
      <c r="I12" s="19">
        <f>H12/H15*100</f>
        <v>23.076923076923077</v>
      </c>
      <c r="J12" s="25"/>
      <c r="K12" s="25">
        <f t="shared" si="0"/>
        <v>50.05</v>
      </c>
      <c r="L12" s="25">
        <f t="shared" si="1"/>
        <v>1501.5</v>
      </c>
    </row>
    <row r="13" spans="2:13">
      <c r="B13" s="19">
        <v>4</v>
      </c>
      <c r="C13" s="19" t="s">
        <v>120</v>
      </c>
      <c r="D13" s="19">
        <v>60.1</v>
      </c>
      <c r="E13" s="19" t="s">
        <v>103</v>
      </c>
      <c r="F13" s="19">
        <v>80</v>
      </c>
      <c r="G13" s="19" t="s">
        <v>110</v>
      </c>
      <c r="H13" s="70">
        <f>'Hasil Survei'!AA150</f>
        <v>12</v>
      </c>
      <c r="I13" s="19">
        <f>H13/H15*100</f>
        <v>9.2307692307692317</v>
      </c>
      <c r="J13" s="25"/>
      <c r="K13" s="25">
        <f t="shared" si="0"/>
        <v>70.05</v>
      </c>
      <c r="L13" s="25">
        <f t="shared" si="1"/>
        <v>840.59999999999991</v>
      </c>
    </row>
    <row r="14" spans="2:13">
      <c r="B14" s="19">
        <v>5</v>
      </c>
      <c r="C14" s="19" t="s">
        <v>121</v>
      </c>
      <c r="D14" s="19">
        <v>80.099999999999994</v>
      </c>
      <c r="E14" s="19" t="s">
        <v>103</v>
      </c>
      <c r="F14" s="19">
        <v>100</v>
      </c>
      <c r="G14" s="19" t="s">
        <v>112</v>
      </c>
      <c r="H14" s="70">
        <f>'Hasil Survei'!AA151</f>
        <v>3</v>
      </c>
      <c r="I14" s="19">
        <f>H14/H15*100</f>
        <v>2.3076923076923079</v>
      </c>
      <c r="J14" s="25"/>
      <c r="K14" s="25">
        <f t="shared" si="0"/>
        <v>90.05</v>
      </c>
      <c r="L14" s="25">
        <f t="shared" si="1"/>
        <v>270.14999999999998</v>
      </c>
    </row>
    <row r="15" spans="2:13">
      <c r="B15" s="66" t="s">
        <v>113</v>
      </c>
      <c r="C15" s="66"/>
      <c r="D15" s="66"/>
      <c r="E15" s="66"/>
      <c r="F15" s="66"/>
      <c r="G15" s="66"/>
      <c r="H15" s="23">
        <f>SUM(H10:H14)</f>
        <v>130</v>
      </c>
      <c r="I15" s="53">
        <f>SUM(I10:I14)</f>
        <v>100</v>
      </c>
      <c r="J15" s="25"/>
      <c r="K15" s="26"/>
      <c r="L15" s="25">
        <f>SUM(L10:L14)</f>
        <v>5146.45</v>
      </c>
      <c r="M15" s="14"/>
    </row>
    <row r="17" spans="4:11">
      <c r="D17" s="9"/>
    </row>
    <row r="18" spans="4:11">
      <c r="D18" s="14" t="s">
        <v>122</v>
      </c>
      <c r="E18" s="14"/>
      <c r="F18" s="14"/>
      <c r="G18" s="14"/>
      <c r="H18" s="15">
        <f>L15/H15</f>
        <v>39.588076923076919</v>
      </c>
    </row>
    <row r="19" spans="4:11">
      <c r="D19" s="9"/>
    </row>
    <row r="20" spans="4:11">
      <c r="D20" s="9"/>
      <c r="G20" s="53" t="s">
        <v>115</v>
      </c>
      <c r="H20" s="23" t="s">
        <v>97</v>
      </c>
      <c r="I20" s="72" t="s">
        <v>122</v>
      </c>
      <c r="J20" s="72"/>
      <c r="K20" s="25"/>
    </row>
    <row r="21" spans="4:11">
      <c r="D21" s="9"/>
      <c r="G21" s="23">
        <f>H18</f>
        <v>39.588076923076919</v>
      </c>
      <c r="H21" s="23" t="s">
        <v>108</v>
      </c>
      <c r="I21" s="73" t="s">
        <v>119</v>
      </c>
      <c r="J21" s="73"/>
      <c r="K21" s="25"/>
    </row>
  </sheetData>
  <mergeCells count="2">
    <mergeCell ref="D9:F9"/>
    <mergeCell ref="B15:G15"/>
  </mergeCells>
  <pageMargins left="0.7" right="0.7" top="0.75" bottom="0.75" header="0.3" footer="0.3"/>
  <pageSetup paperSize="9" orientation="landscape" horizontalDpi="0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L21"/>
  <sheetViews>
    <sheetView topLeftCell="A15" workbookViewId="0">
      <selection activeCell="D36" sqref="D36"/>
    </sheetView>
  </sheetViews>
  <sheetFormatPr defaultColWidth="9" defaultRowHeight="15"/>
  <cols>
    <col min="1" max="1" width="5.28515625" customWidth="1"/>
    <col min="2" max="2" width="20.7109375" customWidth="1"/>
    <col min="3" max="3" width="6.42578125" customWidth="1"/>
    <col min="4" max="4" width="2.5703125" customWidth="1"/>
    <col min="5" max="5" width="5.7109375" customWidth="1"/>
    <col min="6" max="6" width="14.42578125" customWidth="1"/>
    <col min="7" max="7" width="12.85546875" style="6" customWidth="1"/>
    <col min="9" max="9" width="9.28515625" customWidth="1"/>
    <col min="10" max="10" width="8.7109375" customWidth="1"/>
  </cols>
  <sheetData>
    <row r="7" spans="1:12">
      <c r="A7" t="s">
        <v>123</v>
      </c>
    </row>
    <row r="9" spans="1:12" s="5" customFormat="1" ht="45" customHeight="1">
      <c r="A9" s="7" t="s">
        <v>95</v>
      </c>
      <c r="B9" s="7" t="s">
        <v>90</v>
      </c>
      <c r="C9" s="67" t="s">
        <v>96</v>
      </c>
      <c r="D9" s="67"/>
      <c r="E9" s="67"/>
      <c r="F9" s="7" t="s">
        <v>97</v>
      </c>
      <c r="G9" s="8" t="s">
        <v>98</v>
      </c>
      <c r="H9" s="7" t="s">
        <v>99</v>
      </c>
      <c r="J9" s="5" t="s">
        <v>100</v>
      </c>
      <c r="K9" s="5" t="s">
        <v>101</v>
      </c>
    </row>
    <row r="10" spans="1:12">
      <c r="A10" s="9">
        <v>1</v>
      </c>
      <c r="B10" s="9" t="s">
        <v>102</v>
      </c>
      <c r="C10" s="9">
        <v>0</v>
      </c>
      <c r="D10" s="9" t="s">
        <v>103</v>
      </c>
      <c r="E10" s="9">
        <v>20</v>
      </c>
      <c r="F10" s="9" t="s">
        <v>104</v>
      </c>
      <c r="G10" s="10">
        <f>'Hasil Survei'!AB147</f>
        <v>1</v>
      </c>
      <c r="H10" s="9">
        <f>G10/G15*100</f>
        <v>0.76923076923076927</v>
      </c>
      <c r="J10">
        <f>(C10+E10)/2</f>
        <v>10</v>
      </c>
      <c r="K10">
        <f>J10*G10</f>
        <v>10</v>
      </c>
    </row>
    <row r="11" spans="1:12">
      <c r="A11" s="9">
        <v>2</v>
      </c>
      <c r="B11" s="11" t="s">
        <v>124</v>
      </c>
      <c r="C11" s="9">
        <v>20.100000000000001</v>
      </c>
      <c r="D11" s="9" t="s">
        <v>103</v>
      </c>
      <c r="E11" s="9">
        <v>40</v>
      </c>
      <c r="F11" s="9" t="s">
        <v>106</v>
      </c>
      <c r="G11" s="10">
        <f>'Hasil Survei'!AB148</f>
        <v>74</v>
      </c>
      <c r="H11" s="9">
        <f>G11/G15*100</f>
        <v>56.92307692307692</v>
      </c>
      <c r="J11">
        <f t="shared" ref="J11:J14" si="0">(C11+E11)/2</f>
        <v>30.05</v>
      </c>
      <c r="K11">
        <f t="shared" ref="K11:K14" si="1">J11*G11</f>
        <v>2223.7000000000003</v>
      </c>
    </row>
    <row r="12" spans="1:12">
      <c r="A12" s="9">
        <v>3</v>
      </c>
      <c r="B12" s="9" t="s">
        <v>125</v>
      </c>
      <c r="C12" s="9">
        <v>40.1</v>
      </c>
      <c r="D12" s="9" t="s">
        <v>103</v>
      </c>
      <c r="E12" s="9">
        <v>60</v>
      </c>
      <c r="F12" s="9" t="s">
        <v>108</v>
      </c>
      <c r="G12" s="10">
        <f>'Hasil Survei'!AB149</f>
        <v>32</v>
      </c>
      <c r="H12" s="9">
        <f>G12/G15*100</f>
        <v>24.615384615384617</v>
      </c>
      <c r="J12">
        <f t="shared" si="0"/>
        <v>50.05</v>
      </c>
      <c r="K12">
        <f t="shared" si="1"/>
        <v>1601.6</v>
      </c>
    </row>
    <row r="13" spans="1:12">
      <c r="A13" s="9">
        <v>4</v>
      </c>
      <c r="B13" s="9" t="s">
        <v>126</v>
      </c>
      <c r="C13" s="9">
        <v>60.1</v>
      </c>
      <c r="D13" s="9" t="s">
        <v>103</v>
      </c>
      <c r="E13" s="9">
        <v>80</v>
      </c>
      <c r="F13" s="9" t="s">
        <v>110</v>
      </c>
      <c r="G13" s="10">
        <f>'Hasil Survei'!AB150</f>
        <v>12</v>
      </c>
      <c r="H13" s="9">
        <f>G13/G15*100</f>
        <v>9.2307692307692317</v>
      </c>
      <c r="J13">
        <f t="shared" si="0"/>
        <v>70.05</v>
      </c>
      <c r="K13">
        <f t="shared" si="1"/>
        <v>840.59999999999991</v>
      </c>
    </row>
    <row r="14" spans="1:12">
      <c r="A14" s="9">
        <v>5</v>
      </c>
      <c r="B14" s="9" t="s">
        <v>127</v>
      </c>
      <c r="C14" s="9">
        <v>80.099999999999994</v>
      </c>
      <c r="D14" s="9" t="s">
        <v>103</v>
      </c>
      <c r="E14" s="9">
        <v>100</v>
      </c>
      <c r="F14" s="9" t="s">
        <v>112</v>
      </c>
      <c r="G14" s="10">
        <f>'Hasil Survei'!AB151</f>
        <v>11</v>
      </c>
      <c r="H14" s="9">
        <f>G14/G15*100</f>
        <v>8.4615384615384617</v>
      </c>
      <c r="J14">
        <f t="shared" si="0"/>
        <v>90.05</v>
      </c>
      <c r="K14">
        <f t="shared" si="1"/>
        <v>990.55</v>
      </c>
    </row>
    <row r="15" spans="1:12">
      <c r="A15" s="57" t="s">
        <v>113</v>
      </c>
      <c r="B15" s="57"/>
      <c r="C15" s="57"/>
      <c r="D15" s="57"/>
      <c r="E15" s="57"/>
      <c r="F15" s="57"/>
      <c r="G15" s="13">
        <f>SUM(G10:G14)</f>
        <v>130</v>
      </c>
      <c r="H15" s="12">
        <f>SUM(H10:H14)</f>
        <v>100</v>
      </c>
      <c r="J15" s="14"/>
      <c r="K15">
        <f>SUM(K10:K14)</f>
        <v>5666.45</v>
      </c>
      <c r="L15" s="14"/>
    </row>
    <row r="17" spans="2:9">
      <c r="C17" s="9"/>
    </row>
    <row r="18" spans="2:9">
      <c r="B18" s="14" t="s">
        <v>128</v>
      </c>
      <c r="C18" s="14"/>
      <c r="D18" s="14"/>
      <c r="E18" s="14"/>
      <c r="F18" s="14"/>
      <c r="G18" s="15">
        <f>K15/G15</f>
        <v>43.588076923076919</v>
      </c>
      <c r="H18" s="15"/>
    </row>
    <row r="19" spans="2:9">
      <c r="C19" s="9"/>
    </row>
    <row r="20" spans="2:9">
      <c r="B20" s="14"/>
      <c r="C20" s="9"/>
      <c r="F20" s="14" t="s">
        <v>115</v>
      </c>
      <c r="G20" s="15" t="s">
        <v>97</v>
      </c>
      <c r="H20" s="14" t="s">
        <v>90</v>
      </c>
      <c r="I20" s="14"/>
    </row>
    <row r="21" spans="2:9">
      <c r="C21" s="9"/>
      <c r="F21" s="13">
        <f>G18</f>
        <v>43.588076923076919</v>
      </c>
      <c r="G21" s="13" t="s">
        <v>108</v>
      </c>
      <c r="H21" s="16" t="s">
        <v>125</v>
      </c>
      <c r="I21" s="13"/>
    </row>
  </sheetData>
  <mergeCells count="2">
    <mergeCell ref="C9:E9"/>
    <mergeCell ref="A15:F15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L21"/>
  <sheetViews>
    <sheetView tabSelected="1" topLeftCell="A14" workbookViewId="0">
      <selection activeCell="F24" sqref="F24"/>
    </sheetView>
  </sheetViews>
  <sheetFormatPr defaultColWidth="9" defaultRowHeight="15"/>
  <cols>
    <col min="1" max="1" width="5.28515625" customWidth="1"/>
    <col min="2" max="2" width="20.7109375" customWidth="1"/>
    <col min="3" max="3" width="6.42578125" customWidth="1"/>
    <col min="4" max="4" width="2.5703125" customWidth="1"/>
    <col min="5" max="5" width="5.7109375" customWidth="1"/>
    <col min="6" max="6" width="14.42578125" customWidth="1"/>
    <col min="7" max="7" width="12.85546875" style="6" customWidth="1"/>
    <col min="9" max="9" width="9.28515625" customWidth="1"/>
    <col min="10" max="10" width="8.7109375" customWidth="1"/>
  </cols>
  <sheetData>
    <row r="7" spans="1:12">
      <c r="A7" t="s">
        <v>129</v>
      </c>
    </row>
    <row r="9" spans="1:12" s="5" customFormat="1" ht="45" customHeight="1">
      <c r="A9" s="7" t="s">
        <v>95</v>
      </c>
      <c r="B9" s="7" t="s">
        <v>91</v>
      </c>
      <c r="C9" s="67" t="s">
        <v>96</v>
      </c>
      <c r="D9" s="67"/>
      <c r="E9" s="67"/>
      <c r="F9" s="7" t="s">
        <v>97</v>
      </c>
      <c r="G9" s="8" t="s">
        <v>98</v>
      </c>
      <c r="H9" s="7" t="s">
        <v>99</v>
      </c>
      <c r="J9" s="5" t="s">
        <v>100</v>
      </c>
      <c r="K9" s="5" t="s">
        <v>101</v>
      </c>
    </row>
    <row r="10" spans="1:12">
      <c r="A10" s="9">
        <v>1</v>
      </c>
      <c r="B10" s="9" t="s">
        <v>102</v>
      </c>
      <c r="C10" s="9">
        <v>0</v>
      </c>
      <c r="D10" s="9" t="s">
        <v>103</v>
      </c>
      <c r="E10" s="9">
        <v>20</v>
      </c>
      <c r="F10" s="9" t="s">
        <v>104</v>
      </c>
      <c r="G10" s="10">
        <f>'Hasil Survei'!AC147</f>
        <v>3</v>
      </c>
      <c r="H10" s="9">
        <f>G10/G15*100</f>
        <v>2.3076923076923079</v>
      </c>
      <c r="J10">
        <f>(C10+E10)/2</f>
        <v>10</v>
      </c>
      <c r="K10">
        <f>J10*G10</f>
        <v>30</v>
      </c>
    </row>
    <row r="11" spans="1:12">
      <c r="A11" s="9">
        <v>2</v>
      </c>
      <c r="B11" s="11" t="s">
        <v>130</v>
      </c>
      <c r="C11" s="9">
        <v>20.100000000000001</v>
      </c>
      <c r="D11" s="9" t="s">
        <v>103</v>
      </c>
      <c r="E11" s="9">
        <v>40</v>
      </c>
      <c r="F11" s="9" t="s">
        <v>106</v>
      </c>
      <c r="G11" s="10">
        <f>'Hasil Survei'!AC148</f>
        <v>35</v>
      </c>
      <c r="H11" s="9">
        <f>G11/G15*100</f>
        <v>26.923076923076923</v>
      </c>
      <c r="J11">
        <f t="shared" ref="J11:J14" si="0">(C11+E11)/2</f>
        <v>30.05</v>
      </c>
      <c r="K11">
        <f t="shared" ref="K11:K14" si="1">J11*G11</f>
        <v>1051.75</v>
      </c>
    </row>
    <row r="12" spans="1:12">
      <c r="A12" s="9">
        <v>3</v>
      </c>
      <c r="B12" s="9" t="s">
        <v>131</v>
      </c>
      <c r="C12" s="9">
        <v>40.1</v>
      </c>
      <c r="D12" s="9" t="s">
        <v>103</v>
      </c>
      <c r="E12" s="9">
        <v>60</v>
      </c>
      <c r="F12" s="9" t="s">
        <v>108</v>
      </c>
      <c r="G12" s="10">
        <f>'Hasil Survei'!AC149</f>
        <v>47</v>
      </c>
      <c r="H12" s="9">
        <f>G12/G15*100</f>
        <v>36.153846153846153</v>
      </c>
      <c r="J12">
        <f t="shared" si="0"/>
        <v>50.05</v>
      </c>
      <c r="K12">
        <f t="shared" si="1"/>
        <v>2352.35</v>
      </c>
    </row>
    <row r="13" spans="1:12">
      <c r="A13" s="9">
        <v>4</v>
      </c>
      <c r="B13" s="9" t="s">
        <v>132</v>
      </c>
      <c r="C13" s="9">
        <v>60.1</v>
      </c>
      <c r="D13" s="9" t="s">
        <v>103</v>
      </c>
      <c r="E13" s="9">
        <v>80</v>
      </c>
      <c r="F13" s="9" t="s">
        <v>110</v>
      </c>
      <c r="G13" s="10">
        <f>'Hasil Survei'!AC150</f>
        <v>25</v>
      </c>
      <c r="H13" s="9">
        <f>G13/G15*100</f>
        <v>19.230769230769234</v>
      </c>
      <c r="J13">
        <f t="shared" si="0"/>
        <v>70.05</v>
      </c>
      <c r="K13">
        <f t="shared" si="1"/>
        <v>1751.25</v>
      </c>
    </row>
    <row r="14" spans="1:12">
      <c r="A14" s="9">
        <v>5</v>
      </c>
      <c r="B14" s="9" t="s">
        <v>111</v>
      </c>
      <c r="C14" s="9">
        <v>80.099999999999994</v>
      </c>
      <c r="D14" s="9" t="s">
        <v>103</v>
      </c>
      <c r="E14" s="9">
        <v>100</v>
      </c>
      <c r="F14" s="9" t="s">
        <v>112</v>
      </c>
      <c r="G14" s="10">
        <f>'Hasil Survei'!AC151</f>
        <v>20</v>
      </c>
      <c r="H14" s="9">
        <f>G14/G15*100</f>
        <v>15.384615384615385</v>
      </c>
      <c r="J14">
        <f t="shared" si="0"/>
        <v>90.05</v>
      </c>
      <c r="K14">
        <f t="shared" si="1"/>
        <v>1801</v>
      </c>
    </row>
    <row r="15" spans="1:12">
      <c r="A15" s="57" t="s">
        <v>113</v>
      </c>
      <c r="B15" s="57"/>
      <c r="C15" s="57"/>
      <c r="D15" s="57"/>
      <c r="E15" s="57"/>
      <c r="F15" s="57"/>
      <c r="G15" s="13">
        <f>SUM(G10:G14)</f>
        <v>130</v>
      </c>
      <c r="H15" s="12">
        <f>SUM(H10:H14)</f>
        <v>100</v>
      </c>
      <c r="J15" s="14"/>
      <c r="K15">
        <f>SUM(K10:K14)</f>
        <v>6986.35</v>
      </c>
      <c r="L15" s="14"/>
    </row>
    <row r="17" spans="2:9">
      <c r="C17" s="9"/>
    </row>
    <row r="18" spans="2:9">
      <c r="B18" s="14" t="s">
        <v>133</v>
      </c>
      <c r="C18" s="14"/>
      <c r="D18" s="14"/>
      <c r="E18" s="14"/>
      <c r="F18" s="14"/>
      <c r="G18" s="15">
        <f>K15/G15</f>
        <v>53.74115384615385</v>
      </c>
    </row>
    <row r="19" spans="2:9">
      <c r="C19" s="9"/>
    </row>
    <row r="20" spans="2:9">
      <c r="C20" s="9"/>
      <c r="F20" s="14" t="s">
        <v>115</v>
      </c>
      <c r="G20" s="15" t="s">
        <v>97</v>
      </c>
      <c r="H20" s="14" t="s">
        <v>91</v>
      </c>
      <c r="I20" s="14"/>
    </row>
    <row r="21" spans="2:9">
      <c r="C21" s="9"/>
      <c r="F21" s="13">
        <f>G18</f>
        <v>53.74115384615385</v>
      </c>
      <c r="G21" s="13" t="s">
        <v>108</v>
      </c>
      <c r="H21" s="16" t="s">
        <v>132</v>
      </c>
      <c r="I21" s="13"/>
    </row>
  </sheetData>
  <mergeCells count="2">
    <mergeCell ref="C9:E9"/>
    <mergeCell ref="A15:F15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M21"/>
  <sheetViews>
    <sheetView workbookViewId="0">
      <selection activeCell="N1" sqref="N1"/>
    </sheetView>
  </sheetViews>
  <sheetFormatPr defaultColWidth="9" defaultRowHeight="15"/>
  <cols>
    <col min="2" max="2" width="5.28515625" customWidth="1"/>
    <col min="3" max="3" width="20.7109375" customWidth="1"/>
    <col min="4" max="4" width="6.42578125" customWidth="1"/>
    <col min="5" max="5" width="2.5703125" customWidth="1"/>
    <col min="6" max="6" width="5.7109375" customWidth="1"/>
    <col min="7" max="7" width="14.42578125" customWidth="1"/>
    <col min="8" max="8" width="12.85546875" style="6" customWidth="1"/>
    <col min="10" max="10" width="9.28515625" customWidth="1"/>
    <col min="11" max="11" width="8.7109375" customWidth="1"/>
  </cols>
  <sheetData>
    <row r="7" spans="2:13">
      <c r="B7" t="s">
        <v>134</v>
      </c>
    </row>
    <row r="9" spans="2:13" s="5" customFormat="1" ht="45" customHeight="1">
      <c r="B9" s="7" t="s">
        <v>95</v>
      </c>
      <c r="C9" s="7" t="s">
        <v>134</v>
      </c>
      <c r="D9" s="67" t="s">
        <v>96</v>
      </c>
      <c r="E9" s="67"/>
      <c r="F9" s="67"/>
      <c r="G9" s="7" t="s">
        <v>97</v>
      </c>
      <c r="H9" s="8" t="s">
        <v>98</v>
      </c>
      <c r="I9" s="7" t="s">
        <v>99</v>
      </c>
      <c r="K9" s="5" t="s">
        <v>100</v>
      </c>
      <c r="L9" s="5" t="s">
        <v>101</v>
      </c>
    </row>
    <row r="10" spans="2:13">
      <c r="B10" s="9">
        <v>1</v>
      </c>
      <c r="C10" s="9" t="s">
        <v>102</v>
      </c>
      <c r="D10" s="9">
        <v>0</v>
      </c>
      <c r="E10" s="9" t="s">
        <v>103</v>
      </c>
      <c r="F10" s="9">
        <v>20</v>
      </c>
      <c r="G10" s="9" t="s">
        <v>104</v>
      </c>
      <c r="H10" s="10">
        <f>'Hasil Survei'!AD147</f>
        <v>2</v>
      </c>
      <c r="I10" s="9">
        <f>H10/H15*100</f>
        <v>1.5384615384615385</v>
      </c>
      <c r="K10">
        <f>(D10+F10)/2</f>
        <v>10</v>
      </c>
      <c r="L10">
        <f>K10*H10</f>
        <v>20</v>
      </c>
    </row>
    <row r="11" spans="2:13">
      <c r="B11" s="9">
        <v>2</v>
      </c>
      <c r="C11" s="11" t="s">
        <v>118</v>
      </c>
      <c r="D11" s="9">
        <v>20.100000000000001</v>
      </c>
      <c r="E11" s="9" t="s">
        <v>103</v>
      </c>
      <c r="F11" s="9">
        <v>40</v>
      </c>
      <c r="G11" s="9" t="s">
        <v>106</v>
      </c>
      <c r="H11" s="10">
        <f>'Hasil Survei'!AD148</f>
        <v>67</v>
      </c>
      <c r="I11" s="9">
        <f>H11/H15*100</f>
        <v>51.538461538461533</v>
      </c>
      <c r="K11">
        <f t="shared" ref="K11:K14" si="0">(D11+F11)/2</f>
        <v>30.05</v>
      </c>
      <c r="L11">
        <f t="shared" ref="L11:L14" si="1">K11*H11</f>
        <v>2013.3500000000001</v>
      </c>
    </row>
    <row r="12" spans="2:13">
      <c r="B12" s="9">
        <v>3</v>
      </c>
      <c r="C12" s="9" t="s">
        <v>119</v>
      </c>
      <c r="D12" s="9">
        <v>40.1</v>
      </c>
      <c r="E12" s="9" t="s">
        <v>103</v>
      </c>
      <c r="F12" s="9">
        <v>60</v>
      </c>
      <c r="G12" s="9" t="s">
        <v>108</v>
      </c>
      <c r="H12" s="10">
        <f>'Hasil Survei'!AD149</f>
        <v>34</v>
      </c>
      <c r="I12" s="9">
        <f>H12/H15*100</f>
        <v>26.153846153846157</v>
      </c>
      <c r="K12">
        <f t="shared" si="0"/>
        <v>50.05</v>
      </c>
      <c r="L12">
        <f t="shared" si="1"/>
        <v>1701.6999999999998</v>
      </c>
    </row>
    <row r="13" spans="2:13">
      <c r="B13" s="9">
        <v>4</v>
      </c>
      <c r="C13" s="9" t="s">
        <v>120</v>
      </c>
      <c r="D13" s="9">
        <v>60.1</v>
      </c>
      <c r="E13" s="9" t="s">
        <v>103</v>
      </c>
      <c r="F13" s="9">
        <v>80</v>
      </c>
      <c r="G13" s="9" t="s">
        <v>110</v>
      </c>
      <c r="H13" s="10">
        <f>'Hasil Survei'!AD150</f>
        <v>16</v>
      </c>
      <c r="I13" s="9">
        <f>H13/H15*100</f>
        <v>12.307692307692308</v>
      </c>
      <c r="K13">
        <f t="shared" si="0"/>
        <v>70.05</v>
      </c>
      <c r="L13">
        <f t="shared" si="1"/>
        <v>1120.8</v>
      </c>
    </row>
    <row r="14" spans="2:13">
      <c r="B14" s="9">
        <v>5</v>
      </c>
      <c r="C14" s="9" t="s">
        <v>121</v>
      </c>
      <c r="D14" s="9">
        <v>80.099999999999994</v>
      </c>
      <c r="E14" s="9" t="s">
        <v>103</v>
      </c>
      <c r="F14" s="9">
        <v>100</v>
      </c>
      <c r="G14" s="9" t="s">
        <v>112</v>
      </c>
      <c r="H14" s="10">
        <f>'Hasil Survei'!AD151</f>
        <v>11</v>
      </c>
      <c r="I14" s="9">
        <f>H14/H15*100</f>
        <v>8.4615384615384617</v>
      </c>
      <c r="K14">
        <f t="shared" si="0"/>
        <v>90.05</v>
      </c>
      <c r="L14">
        <f t="shared" si="1"/>
        <v>990.55</v>
      </c>
    </row>
    <row r="15" spans="2:13">
      <c r="B15" s="57" t="s">
        <v>113</v>
      </c>
      <c r="C15" s="57"/>
      <c r="D15" s="57"/>
      <c r="E15" s="57"/>
      <c r="F15" s="57"/>
      <c r="G15" s="57"/>
      <c r="H15" s="13">
        <f>SUM(H10:H14)</f>
        <v>130</v>
      </c>
      <c r="I15" s="12">
        <f>SUM(I10:I14)</f>
        <v>100</v>
      </c>
      <c r="K15" s="14"/>
      <c r="L15">
        <f>SUM(L10:L14)</f>
        <v>5846.4000000000005</v>
      </c>
      <c r="M15" s="14"/>
    </row>
    <row r="17" spans="3:10">
      <c r="D17" s="9"/>
    </row>
    <row r="18" spans="3:10">
      <c r="C18" s="14" t="s">
        <v>135</v>
      </c>
      <c r="D18" s="14"/>
      <c r="E18" s="14"/>
      <c r="F18" s="14"/>
      <c r="G18" s="14"/>
      <c r="H18" s="15">
        <f>L15/H15</f>
        <v>44.972307692307695</v>
      </c>
    </row>
    <row r="19" spans="3:10">
      <c r="D19" s="9"/>
    </row>
    <row r="20" spans="3:10">
      <c r="D20" s="9"/>
      <c r="G20" s="14" t="s">
        <v>115</v>
      </c>
      <c r="H20" s="13" t="s">
        <v>97</v>
      </c>
      <c r="I20" s="14" t="s">
        <v>92</v>
      </c>
      <c r="J20" s="14"/>
    </row>
    <row r="21" spans="3:10">
      <c r="D21" s="9"/>
      <c r="G21" s="13">
        <f>H18</f>
        <v>44.972307692307695</v>
      </c>
      <c r="H21" s="13" t="s">
        <v>108</v>
      </c>
      <c r="I21" s="16" t="s">
        <v>119</v>
      </c>
      <c r="J21" s="13"/>
    </row>
  </sheetData>
  <mergeCells count="2">
    <mergeCell ref="D9:F9"/>
    <mergeCell ref="B15:G15"/>
  </mergeCell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9:G13"/>
  <sheetViews>
    <sheetView workbookViewId="0">
      <selection activeCell="E14" sqref="E14"/>
    </sheetView>
  </sheetViews>
  <sheetFormatPr defaultColWidth="9" defaultRowHeight="15"/>
  <cols>
    <col min="2" max="2" width="21" customWidth="1"/>
    <col min="3" max="3" width="12.5703125" customWidth="1"/>
  </cols>
  <sheetData>
    <row r="9" spans="2:7" ht="26.25">
      <c r="B9" s="1" t="s">
        <v>136</v>
      </c>
      <c r="C9" s="1"/>
      <c r="D9" s="1"/>
    </row>
    <row r="10" spans="2:7" ht="26.25">
      <c r="B10" s="1"/>
      <c r="C10" s="1"/>
      <c r="D10" s="1"/>
    </row>
    <row r="11" spans="2:7" ht="26.25">
      <c r="B11" s="1" t="s">
        <v>137</v>
      </c>
      <c r="C11" s="2">
        <f>(0.3*FM!G18)+(0.3*DM!H18)+(0.3*JBD!G18)+(0.05*FAI!G18)+(0.05*DAI!H18)</f>
        <v>43.610634615384612</v>
      </c>
      <c r="D11" s="1"/>
      <c r="F11" s="3"/>
    </row>
    <row r="13" spans="2:7" ht="26.25">
      <c r="B13" s="1" t="s">
        <v>138</v>
      </c>
      <c r="G13" s="4" t="s">
        <v>139</v>
      </c>
    </row>
  </sheetData>
  <pageMargins left="0.70866141732283472" right="0.70866141732283472" top="0.74803149606299213" bottom="0.74803149606299213" header="0.31496062992125984" footer="0.31496062992125984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Sheet4</vt:lpstr>
      <vt:lpstr>Sebaran Responden</vt:lpstr>
      <vt:lpstr>Hasil Survei</vt:lpstr>
      <vt:lpstr>FM</vt:lpstr>
      <vt:lpstr>DM</vt:lpstr>
      <vt:lpstr>JBD</vt:lpstr>
      <vt:lpstr>FAI</vt:lpstr>
      <vt:lpstr>DAI</vt:lpstr>
      <vt:lpstr>Nilai TGM</vt:lpstr>
      <vt:lpstr>Nilai TGM Laki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2023-03-28T03:56:56Z</cp:lastPrinted>
  <dcterms:created xsi:type="dcterms:W3CDTF">2022-02-09T04:19:00Z</dcterms:created>
  <dcterms:modified xsi:type="dcterms:W3CDTF">2023-03-28T03:58:08Z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48EFEC14B3A34A8C9798C87484B3BAED</vt:lpwstr>
  </property>
  <property fmtid="{D5CDD505-2E9C-101B-9397-08002B2CF9AE}" pid="3" name="KSOProductBuildVer">
    <vt:lpwstr>1057-11.2.0.11440</vt:lpwstr>
  </property>
</Properties>
</file>